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elina.papesa\Documents\financijski izvještaji\2024\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1" i="9"/>
  <c r="F310" i="9"/>
  <c r="H309" i="9"/>
  <c r="G309" i="9"/>
  <c r="E309" i="9" s="1"/>
  <c r="B309" i="9" s="1"/>
  <c r="F309" i="9"/>
  <c r="F308" i="9"/>
  <c r="H307" i="9"/>
  <c r="G307" i="9"/>
  <c r="F307" i="9"/>
  <c r="E307" i="9"/>
  <c r="B307" i="9" s="1"/>
  <c r="H306" i="9"/>
  <c r="G306" i="9"/>
  <c r="F306" i="9"/>
  <c r="H305" i="9"/>
  <c r="G305" i="9"/>
  <c r="F305" i="9"/>
  <c r="E305" i="9"/>
  <c r="B305" i="9" s="1"/>
  <c r="H304" i="9"/>
  <c r="E304" i="9" s="1"/>
  <c r="G304" i="9"/>
  <c r="F304" i="9"/>
  <c r="B304" i="9"/>
  <c r="H303" i="9"/>
  <c r="G303" i="9"/>
  <c r="E303" i="9" s="1"/>
  <c r="B303" i="9" s="1"/>
  <c r="F303" i="9"/>
  <c r="H302" i="9"/>
  <c r="E302" i="9" s="1"/>
  <c r="G302" i="9"/>
  <c r="F302" i="9"/>
  <c r="B302" i="9"/>
  <c r="H301" i="9"/>
  <c r="G301" i="9"/>
  <c r="F301" i="9"/>
  <c r="H300" i="9"/>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E284" i="9"/>
  <c r="B284" i="9" s="1"/>
  <c r="H283" i="9"/>
  <c r="E283" i="9" s="1"/>
  <c r="B283" i="9" s="1"/>
  <c r="G283" i="9"/>
  <c r="F283" i="9"/>
  <c r="H282" i="9"/>
  <c r="E282" i="9" s="1"/>
  <c r="B282" i="9" s="1"/>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B270" i="9" s="1"/>
  <c r="M269" i="9"/>
  <c r="F269" i="9" s="1"/>
  <c r="L269" i="9"/>
  <c r="E269" i="9"/>
  <c r="B269" i="9"/>
  <c r="M268" i="9"/>
  <c r="L268" i="9"/>
  <c r="F268" i="9" s="1"/>
  <c r="E268" i="9"/>
  <c r="B268" i="9" s="1"/>
  <c r="M267" i="9"/>
  <c r="F267" i="9" s="1"/>
  <c r="L267" i="9"/>
  <c r="E267" i="9"/>
  <c r="B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L251" i="9"/>
  <c r="E251" i="9"/>
  <c r="B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L245" i="9"/>
  <c r="E245" i="9"/>
  <c r="B245" i="9"/>
  <c r="M244" i="9"/>
  <c r="L244" i="9"/>
  <c r="F244" i="9" s="1"/>
  <c r="E244" i="9"/>
  <c r="B244" i="9" s="1"/>
  <c r="M243" i="9"/>
  <c r="F243" i="9" s="1"/>
  <c r="B243" i="9" s="1"/>
  <c r="L243" i="9"/>
  <c r="E243" i="9"/>
  <c r="M242" i="9"/>
  <c r="L242" i="9"/>
  <c r="F242" i="9" s="1"/>
  <c r="E242" i="9"/>
  <c r="B242" i="9" s="1"/>
  <c r="M241" i="9"/>
  <c r="F241" i="9" s="1"/>
  <c r="B241" i="9" s="1"/>
  <c r="L241" i="9"/>
  <c r="E241" i="9"/>
  <c r="M240" i="9"/>
  <c r="L240" i="9"/>
  <c r="F240" i="9" s="1"/>
  <c r="E240" i="9"/>
  <c r="B240" i="9" s="1"/>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F226" i="9" s="1"/>
  <c r="E226" i="9"/>
  <c r="M225" i="9"/>
  <c r="L225" i="9"/>
  <c r="F225" i="9"/>
  <c r="B225" i="9" s="1"/>
  <c r="E225" i="9"/>
  <c r="M224" i="9"/>
  <c r="L224" i="9"/>
  <c r="F224" i="9" s="1"/>
  <c r="E224" i="9"/>
  <c r="M223" i="9"/>
  <c r="L223" i="9"/>
  <c r="F223" i="9"/>
  <c r="B223" i="9" s="1"/>
  <c r="E223" i="9"/>
  <c r="M222" i="9"/>
  <c r="L222" i="9"/>
  <c r="F222" i="9" s="1"/>
  <c r="E222" i="9"/>
  <c r="M221" i="9"/>
  <c r="L221" i="9"/>
  <c r="F221" i="9"/>
  <c r="B221" i="9" s="1"/>
  <c r="E221" i="9"/>
  <c r="M220" i="9"/>
  <c r="L220" i="9"/>
  <c r="E220" i="9"/>
  <c r="M219" i="9"/>
  <c r="F219" i="9" s="1"/>
  <c r="B219" i="9" s="1"/>
  <c r="L219" i="9"/>
  <c r="E219" i="9"/>
  <c r="M218" i="9"/>
  <c r="L218" i="9"/>
  <c r="F218" i="9" s="1"/>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F157" i="9"/>
  <c r="H156" i="9"/>
  <c r="G156" i="9"/>
  <c r="F156" i="9"/>
  <c r="E156" i="9"/>
  <c r="B156" i="9" s="1"/>
  <c r="H155" i="9"/>
  <c r="G155" i="9"/>
  <c r="F155" i="9"/>
  <c r="E155" i="9"/>
  <c r="H154" i="9"/>
  <c r="G154" i="9"/>
  <c r="E154" i="9" s="1"/>
  <c r="F154" i="9"/>
  <c r="H153" i="9"/>
  <c r="G153" i="9"/>
  <c r="E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F143" i="9"/>
  <c r="H142" i="9"/>
  <c r="G142" i="9"/>
  <c r="E142" i="9" s="1"/>
  <c r="B142" i="9" s="1"/>
  <c r="F142" i="9"/>
  <c r="H141" i="9"/>
  <c r="G141" i="9"/>
  <c r="E141" i="9" s="1"/>
  <c r="B141" i="9" s="1"/>
  <c r="F141" i="9"/>
  <c r="H140" i="9"/>
  <c r="G140" i="9"/>
  <c r="F140" i="9"/>
  <c r="H139" i="9"/>
  <c r="G139" i="9"/>
  <c r="F139" i="9"/>
  <c r="E139" i="9"/>
  <c r="B139" i="9" s="1"/>
  <c r="H138" i="9"/>
  <c r="G138" i="9"/>
  <c r="F138" i="9"/>
  <c r="E138" i="9"/>
  <c r="H137" i="9"/>
  <c r="G137" i="9"/>
  <c r="E137" i="9" s="1"/>
  <c r="F137" i="9"/>
  <c r="B137" i="9" s="1"/>
  <c r="H136" i="9"/>
  <c r="G136" i="9"/>
  <c r="F136" i="9"/>
  <c r="E136" i="9"/>
  <c r="B136" i="9" s="1"/>
  <c r="H135" i="9"/>
  <c r="E135" i="9" s="1"/>
  <c r="G135" i="9"/>
  <c r="F135" i="9"/>
  <c r="H134" i="9"/>
  <c r="G134" i="9"/>
  <c r="E134" i="9" s="1"/>
  <c r="B134" i="9" s="1"/>
  <c r="F134" i="9"/>
  <c r="H133" i="9"/>
  <c r="G133" i="9"/>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F124" i="9"/>
  <c r="B124" i="9"/>
  <c r="H123" i="9"/>
  <c r="G123" i="9"/>
  <c r="F123" i="9"/>
  <c r="E123" i="9"/>
  <c r="B123" i="9" s="1"/>
  <c r="H122" i="9"/>
  <c r="G122" i="9"/>
  <c r="F122" i="9"/>
  <c r="E122" i="9"/>
  <c r="H121" i="9"/>
  <c r="G121" i="9"/>
  <c r="E121" i="9" s="1"/>
  <c r="F121" i="9"/>
  <c r="B121" i="9" s="1"/>
  <c r="H120" i="9"/>
  <c r="G120" i="9"/>
  <c r="F120" i="9"/>
  <c r="E120" i="9"/>
  <c r="B120" i="9" s="1"/>
  <c r="H119" i="9"/>
  <c r="E119" i="9" s="1"/>
  <c r="G119" i="9"/>
  <c r="F119" i="9"/>
  <c r="H118" i="9"/>
  <c r="G118" i="9"/>
  <c r="E118" i="9" s="1"/>
  <c r="B118" i="9" s="1"/>
  <c r="F118" i="9"/>
  <c r="H117" i="9"/>
  <c r="G117" i="9"/>
  <c r="F117" i="9"/>
  <c r="H116" i="9"/>
  <c r="G116" i="9"/>
  <c r="E116" i="9" s="1"/>
  <c r="B116" i="9" s="1"/>
  <c r="F116" i="9"/>
  <c r="H115" i="9"/>
  <c r="E115" i="9" s="1"/>
  <c r="B115" i="9" s="1"/>
  <c r="G115" i="9"/>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F108" i="9"/>
  <c r="B108" i="9"/>
  <c r="H107" i="9"/>
  <c r="G107" i="9"/>
  <c r="F107" i="9"/>
  <c r="E107" i="9"/>
  <c r="B107" i="9" s="1"/>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H53" i="9"/>
  <c r="G53" i="9"/>
  <c r="E53" i="9" s="1"/>
  <c r="B53" i="9" s="1"/>
  <c r="F53" i="9"/>
  <c r="H52" i="9"/>
  <c r="G52" i="9"/>
  <c r="F52" i="9"/>
  <c r="H51" i="9"/>
  <c r="G51" i="9"/>
  <c r="F51" i="9"/>
  <c r="E51" i="9"/>
  <c r="B51" i="9" s="1"/>
  <c r="H50" i="9"/>
  <c r="G50" i="9"/>
  <c r="F50" i="9"/>
  <c r="E50" i="9"/>
  <c r="H49" i="9"/>
  <c r="G49" i="9"/>
  <c r="E49" i="9" s="1"/>
  <c r="B49" i="9" s="1"/>
  <c r="F49" i="9"/>
  <c r="H48" i="9"/>
  <c r="G48" i="9"/>
  <c r="F48" i="9"/>
  <c r="H47" i="9"/>
  <c r="E47" i="9" s="1"/>
  <c r="B47" i="9" s="1"/>
  <c r="G47" i="9"/>
  <c r="F47" i="9"/>
  <c r="H46" i="9"/>
  <c r="G46" i="9"/>
  <c r="F46" i="9"/>
  <c r="E46" i="9"/>
  <c r="H45" i="9"/>
  <c r="G45" i="9"/>
  <c r="E45" i="9" s="1"/>
  <c r="B45" i="9" s="1"/>
  <c r="F45" i="9"/>
  <c r="H44" i="9"/>
  <c r="G44" i="9"/>
  <c r="F44" i="9"/>
  <c r="H43" i="9"/>
  <c r="G43" i="9"/>
  <c r="F43" i="9"/>
  <c r="E43" i="9"/>
  <c r="B43" i="9" s="1"/>
  <c r="H42" i="9"/>
  <c r="G42" i="9"/>
  <c r="F42" i="9"/>
  <c r="E42" i="9"/>
  <c r="H41" i="9"/>
  <c r="G41" i="9"/>
  <c r="F41" i="9"/>
  <c r="H40" i="9"/>
  <c r="G40" i="9"/>
  <c r="F40" i="9"/>
  <c r="H39" i="9"/>
  <c r="G39" i="9"/>
  <c r="F39" i="9"/>
  <c r="E39" i="9"/>
  <c r="B39" i="9" s="1"/>
  <c r="H38" i="9"/>
  <c r="G38" i="9"/>
  <c r="F38" i="9"/>
  <c r="E38" i="9"/>
  <c r="H37" i="9"/>
  <c r="G37" i="9"/>
  <c r="E37" i="9" s="1"/>
  <c r="B37" i="9" s="1"/>
  <c r="F37" i="9"/>
  <c r="H36" i="9"/>
  <c r="G36" i="9"/>
  <c r="F36" i="9"/>
  <c r="H35" i="9"/>
  <c r="G35" i="9"/>
  <c r="F35" i="9"/>
  <c r="E35" i="9"/>
  <c r="B35" i="9" s="1"/>
  <c r="H34" i="9"/>
  <c r="G34" i="9"/>
  <c r="F34" i="9"/>
  <c r="E34" i="9"/>
  <c r="H33" i="9"/>
  <c r="G33" i="9"/>
  <c r="F33" i="9"/>
  <c r="H32" i="9"/>
  <c r="G32" i="9"/>
  <c r="F32" i="9"/>
  <c r="H31" i="9"/>
  <c r="G31" i="9"/>
  <c r="F31" i="9"/>
  <c r="E31" i="9"/>
  <c r="B31" i="9" s="1"/>
  <c r="H30" i="9"/>
  <c r="G30" i="9"/>
  <c r="F30" i="9"/>
  <c r="E30" i="9"/>
  <c r="H29" i="9"/>
  <c r="G29" i="9"/>
  <c r="E29" i="9" s="1"/>
  <c r="B29" i="9" s="1"/>
  <c r="F29" i="9"/>
  <c r="H28" i="9"/>
  <c r="G28" i="9"/>
  <c r="F28" i="9"/>
  <c r="H27" i="9"/>
  <c r="G27" i="9"/>
  <c r="F27" i="9"/>
  <c r="H26" i="9"/>
  <c r="G26" i="9"/>
  <c r="F26" i="9"/>
  <c r="E26" i="9"/>
  <c r="H25" i="9"/>
  <c r="G25" i="9"/>
  <c r="E25" i="9" s="1"/>
  <c r="B25" i="9" s="1"/>
  <c r="F25" i="9"/>
  <c r="H24" i="9"/>
  <c r="G24" i="9"/>
  <c r="F24" i="9"/>
  <c r="H23" i="9"/>
  <c r="G23" i="9"/>
  <c r="F23" i="9"/>
  <c r="E23" i="9"/>
  <c r="B23" i="9" s="1"/>
  <c r="H22" i="9"/>
  <c r="G22" i="9"/>
  <c r="F22" i="9"/>
  <c r="E22" i="9"/>
  <c r="F21" i="9"/>
  <c r="F4" i="9"/>
  <c r="O3" i="9"/>
  <c r="G275" i="9" s="1"/>
  <c r="E275" i="9" s="1"/>
  <c r="I3" i="9"/>
  <c r="G165" i="9" s="1"/>
  <c r="H3" i="9"/>
  <c r="G3" i="9"/>
  <c r="D101" i="8"/>
  <c r="C1576" i="1" s="1"/>
  <c r="D95" i="8"/>
  <c r="D90" i="8"/>
  <c r="D85" i="8"/>
  <c r="D80" i="8"/>
  <c r="D75" i="8"/>
  <c r="D70" i="8"/>
  <c r="D65" i="8"/>
  <c r="D60" i="8"/>
  <c r="D55" i="8"/>
  <c r="D49" i="8" s="1"/>
  <c r="D50" i="8"/>
  <c r="D44" i="8"/>
  <c r="D36" i="8"/>
  <c r="D26" i="8"/>
  <c r="D24" i="8" s="1"/>
  <c r="C1499" i="1" s="1"/>
  <c r="D18" i="8"/>
  <c r="D8" i="8"/>
  <c r="D6" i="8" s="1"/>
  <c r="C1481" i="1" s="1"/>
  <c r="E44" i="7"/>
  <c r="D44" i="7"/>
  <c r="E39" i="7"/>
  <c r="D39" i="7"/>
  <c r="D38" i="7" s="1"/>
  <c r="E38" i="7"/>
  <c r="E30" i="7"/>
  <c r="D30" i="7"/>
  <c r="E23" i="7"/>
  <c r="D23" i="7"/>
  <c r="E22" i="7"/>
  <c r="D22" i="7"/>
  <c r="D5" i="7" s="1"/>
  <c r="E14" i="7"/>
  <c r="D14" i="7"/>
  <c r="E7" i="7"/>
  <c r="E6" i="7" s="1"/>
  <c r="E5"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F118" i="6" s="1"/>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E245" i="5" s="1"/>
  <c r="D246" i="5"/>
  <c r="D245" i="5"/>
  <c r="F244" i="5"/>
  <c r="F243" i="5"/>
  <c r="E242" i="5"/>
  <c r="D242" i="5"/>
  <c r="F242" i="5" s="1"/>
  <c r="F241" i="5"/>
  <c r="F240" i="5"/>
  <c r="E239" i="5"/>
  <c r="E238"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D180" i="5"/>
  <c r="D177" i="5" s="1"/>
  <c r="G308" i="9"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E420" i="4" s="1"/>
  <c r="D422" i="4"/>
  <c r="F422" i="4" s="1"/>
  <c r="E418" i="4"/>
  <c r="D413" i="1" s="1"/>
  <c r="H413" i="1" s="1"/>
  <c r="D418" i="4"/>
  <c r="E417" i="4"/>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F391" i="4" s="1"/>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D356" i="4"/>
  <c r="F356" i="4" s="1"/>
  <c r="F355" i="4"/>
  <c r="F354" i="4"/>
  <c r="F353" i="4"/>
  <c r="E352" i="4"/>
  <c r="D352" i="4"/>
  <c r="D351" i="4" s="1"/>
  <c r="F351" i="4" s="1"/>
  <c r="E351" i="4"/>
  <c r="F349" i="4"/>
  <c r="F348" i="4"/>
  <c r="E348" i="4"/>
  <c r="D348" i="4"/>
  <c r="F347" i="4"/>
  <c r="F346" i="4"/>
  <c r="E345" i="4"/>
  <c r="E344" i="4" s="1"/>
  <c r="D345" i="4"/>
  <c r="F345" i="4" s="1"/>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06" i="1" s="1"/>
  <c r="D317" i="4"/>
  <c r="F317" i="4" s="1"/>
  <c r="F316" i="4"/>
  <c r="F315" i="4"/>
  <c r="F314" i="4"/>
  <c r="F313" i="4"/>
  <c r="E312" i="4"/>
  <c r="D312" i="4"/>
  <c r="D311" i="4" s="1"/>
  <c r="F311" i="4" s="1"/>
  <c r="F310" i="4"/>
  <c r="F309" i="4"/>
  <c r="F308" i="4"/>
  <c r="F307" i="4"/>
  <c r="F306" i="4"/>
  <c r="F305" i="4"/>
  <c r="F304" i="4"/>
  <c r="E304" i="4"/>
  <c r="D304" i="4"/>
  <c r="F303" i="4"/>
  <c r="F302" i="4"/>
  <c r="F301" i="4"/>
  <c r="E300" i="4"/>
  <c r="D300" i="4"/>
  <c r="D299" i="4" s="1"/>
  <c r="F299" i="4" s="1"/>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20" i="1" s="1"/>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1" i="1" s="1"/>
  <c r="D216" i="4"/>
  <c r="D215" i="4"/>
  <c r="F215" i="4" s="1"/>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E133" i="4" s="1"/>
  <c r="D134" i="4"/>
  <c r="F134" i="4" s="1"/>
  <c r="D133" i="4"/>
  <c r="F132" i="4"/>
  <c r="F131" i="4"/>
  <c r="F130" i="4"/>
  <c r="F129" i="4"/>
  <c r="E128" i="4"/>
  <c r="D128" i="4"/>
  <c r="F128" i="4" s="1"/>
  <c r="F127" i="4"/>
  <c r="F126" i="4"/>
  <c r="F125" i="4"/>
  <c r="E125" i="4"/>
  <c r="E124" i="4" s="1"/>
  <c r="D120" i="1" s="1"/>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E50" i="4"/>
  <c r="D46" i="1" s="1"/>
  <c r="F49" i="4"/>
  <c r="F48" i="4"/>
  <c r="F47" i="4"/>
  <c r="F46" i="4"/>
  <c r="F45" i="4"/>
  <c r="E45" i="4"/>
  <c r="D45" i="4"/>
  <c r="D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G1575" i="1"/>
  <c r="C1575" i="1"/>
  <c r="H1575" i="1" s="1"/>
  <c r="C1574" i="1"/>
  <c r="H1574" i="1" s="1"/>
  <c r="H1573" i="1"/>
  <c r="C1573" i="1"/>
  <c r="G1573" i="1" s="1"/>
  <c r="H1572" i="1"/>
  <c r="G1572" i="1"/>
  <c r="C1572" i="1"/>
  <c r="G1571" i="1"/>
  <c r="C1571" i="1"/>
  <c r="H1571" i="1" s="1"/>
  <c r="C1570" i="1"/>
  <c r="H1570" i="1" s="1"/>
  <c r="H1569" i="1"/>
  <c r="C1569" i="1"/>
  <c r="G1569" i="1" s="1"/>
  <c r="H1568" i="1"/>
  <c r="G1568" i="1"/>
  <c r="C1568" i="1"/>
  <c r="G1567" i="1"/>
  <c r="C1567" i="1"/>
  <c r="H1567" i="1" s="1"/>
  <c r="C1566" i="1"/>
  <c r="H1566" i="1" s="1"/>
  <c r="H1565" i="1"/>
  <c r="C1565" i="1"/>
  <c r="G1565" i="1" s="1"/>
  <c r="H1564" i="1"/>
  <c r="G1564" i="1"/>
  <c r="C1564" i="1"/>
  <c r="G1563" i="1"/>
  <c r="C1563" i="1"/>
  <c r="H1563" i="1" s="1"/>
  <c r="C1562" i="1"/>
  <c r="H1562" i="1" s="1"/>
  <c r="H1561" i="1"/>
  <c r="C1561" i="1"/>
  <c r="G1561" i="1" s="1"/>
  <c r="H1560" i="1"/>
  <c r="G1560" i="1"/>
  <c r="C1560" i="1"/>
  <c r="G1559" i="1"/>
  <c r="C1559" i="1"/>
  <c r="H1559" i="1" s="1"/>
  <c r="C1558" i="1"/>
  <c r="H1558" i="1" s="1"/>
  <c r="H1557" i="1"/>
  <c r="C1557" i="1"/>
  <c r="G1557" i="1" s="1"/>
  <c r="H1556" i="1"/>
  <c r="G1556" i="1"/>
  <c r="C1556" i="1"/>
  <c r="G1555" i="1"/>
  <c r="C1555" i="1"/>
  <c r="H1555" i="1" s="1"/>
  <c r="C1554" i="1"/>
  <c r="H1554" i="1" s="1"/>
  <c r="H1553" i="1"/>
  <c r="C1553" i="1"/>
  <c r="G1553" i="1" s="1"/>
  <c r="H1552" i="1"/>
  <c r="G1552" i="1"/>
  <c r="C1552" i="1"/>
  <c r="G1551" i="1"/>
  <c r="C1551" i="1"/>
  <c r="H1551" i="1" s="1"/>
  <c r="C1550" i="1"/>
  <c r="H1550" i="1" s="1"/>
  <c r="H1549" i="1"/>
  <c r="C1549" i="1"/>
  <c r="G1549" i="1" s="1"/>
  <c r="H1548" i="1"/>
  <c r="G1548" i="1"/>
  <c r="C1548" i="1"/>
  <c r="G1547" i="1"/>
  <c r="C1547" i="1"/>
  <c r="H1547" i="1" s="1"/>
  <c r="C1546" i="1"/>
  <c r="H1546" i="1" s="1"/>
  <c r="H1545" i="1"/>
  <c r="C1545" i="1"/>
  <c r="G1545" i="1" s="1"/>
  <c r="H1544" i="1"/>
  <c r="G1544" i="1"/>
  <c r="C1544" i="1"/>
  <c r="G1543" i="1"/>
  <c r="C1543" i="1"/>
  <c r="H1543" i="1" s="1"/>
  <c r="C1542" i="1"/>
  <c r="H1542" i="1" s="1"/>
  <c r="H1541" i="1"/>
  <c r="C1541" i="1"/>
  <c r="G1541" i="1" s="1"/>
  <c r="H1540" i="1"/>
  <c r="G1540" i="1"/>
  <c r="C1540" i="1"/>
  <c r="G1539" i="1"/>
  <c r="C1539" i="1"/>
  <c r="H1539" i="1" s="1"/>
  <c r="C1538" i="1"/>
  <c r="H1538" i="1" s="1"/>
  <c r="H1537" i="1"/>
  <c r="C1537" i="1"/>
  <c r="G1537" i="1" s="1"/>
  <c r="H1536" i="1"/>
  <c r="G1536" i="1"/>
  <c r="C1536" i="1"/>
  <c r="G1535" i="1"/>
  <c r="C1535" i="1"/>
  <c r="H1535" i="1" s="1"/>
  <c r="C1534" i="1"/>
  <c r="H1534" i="1" s="1"/>
  <c r="H1533" i="1"/>
  <c r="C1533" i="1"/>
  <c r="G1533" i="1" s="1"/>
  <c r="H1532" i="1"/>
  <c r="G1532" i="1"/>
  <c r="C1532" i="1"/>
  <c r="G1531" i="1"/>
  <c r="C1531" i="1"/>
  <c r="H1531" i="1" s="1"/>
  <c r="C1530" i="1"/>
  <c r="H1530" i="1" s="1"/>
  <c r="H1529" i="1"/>
  <c r="C1529" i="1"/>
  <c r="G1529" i="1" s="1"/>
  <c r="H1528" i="1"/>
  <c r="G1528" i="1"/>
  <c r="C1528" i="1"/>
  <c r="G1527" i="1"/>
  <c r="C1527" i="1"/>
  <c r="H1527" i="1" s="1"/>
  <c r="C1526" i="1"/>
  <c r="H1526" i="1" s="1"/>
  <c r="H1525" i="1"/>
  <c r="C1525" i="1"/>
  <c r="G1525" i="1" s="1"/>
  <c r="H1524" i="1"/>
  <c r="G1524" i="1"/>
  <c r="C1524" i="1"/>
  <c r="G1523" i="1"/>
  <c r="C1523" i="1"/>
  <c r="H1523" i="1" s="1"/>
  <c r="C1522" i="1"/>
  <c r="H1522" i="1" s="1"/>
  <c r="H1521" i="1"/>
  <c r="C1521" i="1"/>
  <c r="G1521" i="1" s="1"/>
  <c r="H1520" i="1"/>
  <c r="G1520" i="1"/>
  <c r="C1520" i="1"/>
  <c r="G1519" i="1"/>
  <c r="C1519" i="1"/>
  <c r="H1519"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C1508" i="1"/>
  <c r="H1508" i="1" s="1"/>
  <c r="G1507" i="1"/>
  <c r="C1507" i="1"/>
  <c r="H1507" i="1" s="1"/>
  <c r="C1506" i="1"/>
  <c r="H1506" i="1" s="1"/>
  <c r="H1505" i="1"/>
  <c r="C1505" i="1"/>
  <c r="G1505" i="1" s="1"/>
  <c r="C1504" i="1"/>
  <c r="H1504" i="1" s="1"/>
  <c r="C1503" i="1"/>
  <c r="H1503" i="1" s="1"/>
  <c r="C1502" i="1"/>
  <c r="H1502" i="1" s="1"/>
  <c r="C1501" i="1"/>
  <c r="G1501" i="1" s="1"/>
  <c r="H1500" i="1"/>
  <c r="G1500" i="1"/>
  <c r="C1500" i="1"/>
  <c r="C1498" i="1"/>
  <c r="H1498" i="1" s="1"/>
  <c r="H1497" i="1"/>
  <c r="C1497" i="1"/>
  <c r="G1497" i="1" s="1"/>
  <c r="H1496" i="1"/>
  <c r="G1496" i="1"/>
  <c r="C1496" i="1"/>
  <c r="G1495" i="1"/>
  <c r="C1495" i="1"/>
  <c r="H1495" i="1" s="1"/>
  <c r="C1494" i="1"/>
  <c r="H1494" i="1" s="1"/>
  <c r="H1493" i="1"/>
  <c r="C1493" i="1"/>
  <c r="G1493" i="1" s="1"/>
  <c r="C1492" i="1"/>
  <c r="H1492" i="1" s="1"/>
  <c r="G1491" i="1"/>
  <c r="C1491" i="1"/>
  <c r="H1491" i="1" s="1"/>
  <c r="C1490" i="1"/>
  <c r="H1490" i="1" s="1"/>
  <c r="H1489" i="1"/>
  <c r="C1489" i="1"/>
  <c r="G1489" i="1" s="1"/>
  <c r="H1488" i="1"/>
  <c r="G1488" i="1"/>
  <c r="C1488" i="1"/>
  <c r="G1487" i="1"/>
  <c r="C1487" i="1"/>
  <c r="H1487" i="1" s="1"/>
  <c r="C1486" i="1"/>
  <c r="H1486" i="1" s="1"/>
  <c r="C1485" i="1"/>
  <c r="G1485" i="1" s="1"/>
  <c r="C1484" i="1"/>
  <c r="H1484" i="1" s="1"/>
  <c r="C1483" i="1"/>
  <c r="H1483" i="1" s="1"/>
  <c r="C1482" i="1"/>
  <c r="H1482" i="1" s="1"/>
  <c r="H1480" i="1"/>
  <c r="G1480" i="1"/>
  <c r="C1480" i="1"/>
  <c r="D1479" i="1"/>
  <c r="C1479" i="1"/>
  <c r="G1479" i="1" s="1"/>
  <c r="G1478" i="1"/>
  <c r="D1478" i="1"/>
  <c r="H1478" i="1" s="1"/>
  <c r="C1478" i="1"/>
  <c r="D1477" i="1"/>
  <c r="C1477" i="1"/>
  <c r="G1477" i="1" s="1"/>
  <c r="G1476" i="1"/>
  <c r="D1476" i="1"/>
  <c r="H1476" i="1" s="1"/>
  <c r="C1476" i="1"/>
  <c r="G1475" i="1"/>
  <c r="D1475" i="1"/>
  <c r="H1475" i="1" s="1"/>
  <c r="C1475" i="1"/>
  <c r="D1474" i="1"/>
  <c r="C1474" i="1"/>
  <c r="G1474" i="1" s="1"/>
  <c r="G1473" i="1"/>
  <c r="D1473" i="1"/>
  <c r="H1473" i="1" s="1"/>
  <c r="C1473" i="1"/>
  <c r="D1472" i="1"/>
  <c r="C1472" i="1"/>
  <c r="G1472" i="1" s="1"/>
  <c r="G1471" i="1"/>
  <c r="I1471" i="1" s="1"/>
  <c r="D1471" i="1"/>
  <c r="H1471" i="1" s="1"/>
  <c r="C1471" i="1"/>
  <c r="G1470" i="1"/>
  <c r="D1470" i="1"/>
  <c r="H1470" i="1" s="1"/>
  <c r="C1470" i="1"/>
  <c r="G1469" i="1"/>
  <c r="D1469" i="1"/>
  <c r="H1469" i="1" s="1"/>
  <c r="C1469" i="1"/>
  <c r="D1468" i="1"/>
  <c r="C1468" i="1"/>
  <c r="G1468" i="1" s="1"/>
  <c r="G1467" i="1"/>
  <c r="D1467" i="1"/>
  <c r="H1467" i="1" s="1"/>
  <c r="C1467" i="1"/>
  <c r="D1466" i="1"/>
  <c r="C1466" i="1"/>
  <c r="G1466" i="1" s="1"/>
  <c r="G1465" i="1"/>
  <c r="I1465" i="1" s="1"/>
  <c r="D1465" i="1"/>
  <c r="H1465" i="1" s="1"/>
  <c r="C1465" i="1"/>
  <c r="D1464" i="1"/>
  <c r="C1464" i="1"/>
  <c r="G1464" i="1" s="1"/>
  <c r="G1463" i="1"/>
  <c r="I1463" i="1" s="1"/>
  <c r="D1463" i="1"/>
  <c r="H1463" i="1" s="1"/>
  <c r="C1463" i="1"/>
  <c r="D1462" i="1"/>
  <c r="C1462" i="1"/>
  <c r="G1462" i="1" s="1"/>
  <c r="D1461" i="1"/>
  <c r="C1461" i="1"/>
  <c r="G1461" i="1" s="1"/>
  <c r="G1460" i="1"/>
  <c r="I1460" i="1" s="1"/>
  <c r="D1460" i="1"/>
  <c r="H1460" i="1" s="1"/>
  <c r="C1460" i="1"/>
  <c r="D1459" i="1"/>
  <c r="C1459" i="1"/>
  <c r="G1459" i="1" s="1"/>
  <c r="G1458" i="1"/>
  <c r="I1458" i="1" s="1"/>
  <c r="D1458" i="1"/>
  <c r="H1458" i="1" s="1"/>
  <c r="C1458" i="1"/>
  <c r="D1457" i="1"/>
  <c r="C1457" i="1"/>
  <c r="G1457" i="1" s="1"/>
  <c r="G1456" i="1"/>
  <c r="D1456" i="1"/>
  <c r="H1456" i="1" s="1"/>
  <c r="C1456" i="1"/>
  <c r="D1455" i="1"/>
  <c r="C1455" i="1"/>
  <c r="G1455" i="1" s="1"/>
  <c r="D1454" i="1"/>
  <c r="C1454" i="1"/>
  <c r="G1454" i="1" s="1"/>
  <c r="D1453" i="1"/>
  <c r="C1453" i="1"/>
  <c r="G1453" i="1" s="1"/>
  <c r="G1452" i="1"/>
  <c r="D1452" i="1"/>
  <c r="H1452" i="1" s="1"/>
  <c r="C1452" i="1"/>
  <c r="D1451" i="1"/>
  <c r="C1451" i="1"/>
  <c r="G1451" i="1" s="1"/>
  <c r="G1450" i="1"/>
  <c r="I1450" i="1" s="1"/>
  <c r="D1450" i="1"/>
  <c r="H1450" i="1" s="1"/>
  <c r="C1450" i="1"/>
  <c r="D1449" i="1"/>
  <c r="C1449" i="1"/>
  <c r="G1449" i="1" s="1"/>
  <c r="G1448" i="1"/>
  <c r="I1448" i="1" s="1"/>
  <c r="D1448" i="1"/>
  <c r="J1448" i="1" s="1"/>
  <c r="C1448" i="1"/>
  <c r="H1448" i="1" s="1"/>
  <c r="D1447" i="1"/>
  <c r="C1447" i="1"/>
  <c r="G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D1414" i="1"/>
  <c r="G1414" i="1" s="1"/>
  <c r="C1414" i="1"/>
  <c r="H1413" i="1"/>
  <c r="G1413" i="1"/>
  <c r="D1413" i="1"/>
  <c r="C1413"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G1262" i="1"/>
  <c r="D1262" i="1"/>
  <c r="H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G1241" i="1"/>
  <c r="D1241" i="1"/>
  <c r="H1241" i="1" s="1"/>
  <c r="C1241" i="1"/>
  <c r="D1240" i="1"/>
  <c r="H1240" i="1" s="1"/>
  <c r="C1240" i="1"/>
  <c r="H1239" i="1"/>
  <c r="G1239" i="1"/>
  <c r="D1239" i="1"/>
  <c r="C1239" i="1"/>
  <c r="H1238" i="1"/>
  <c r="G1238" i="1"/>
  <c r="D1238" i="1"/>
  <c r="C1238" i="1"/>
  <c r="G1237" i="1"/>
  <c r="D1237" i="1"/>
  <c r="H1237" i="1" s="1"/>
  <c r="C1237" i="1"/>
  <c r="G1236" i="1"/>
  <c r="D1236" i="1"/>
  <c r="H1236" i="1" s="1"/>
  <c r="C1236" i="1"/>
  <c r="G1235" i="1"/>
  <c r="D1235" i="1"/>
  <c r="H1235" i="1" s="1"/>
  <c r="C1235" i="1"/>
  <c r="H1234" i="1"/>
  <c r="G1234" i="1"/>
  <c r="D1234" i="1"/>
  <c r="C1234" i="1"/>
  <c r="H1233" i="1"/>
  <c r="G1233" i="1"/>
  <c r="D1233" i="1"/>
  <c r="C1233" i="1"/>
  <c r="G1232"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D1218" i="1"/>
  <c r="G1218" i="1" s="1"/>
  <c r="C1218" i="1"/>
  <c r="H1217" i="1"/>
  <c r="G1217" i="1"/>
  <c r="D1217" i="1"/>
  <c r="C1217" i="1"/>
  <c r="C1216" i="1"/>
  <c r="C1215" i="1"/>
  <c r="H1213" i="1"/>
  <c r="D1213" i="1"/>
  <c r="G1213" i="1" s="1"/>
  <c r="C1213" i="1"/>
  <c r="H1212" i="1"/>
  <c r="G1212" i="1"/>
  <c r="D1212" i="1"/>
  <c r="C1212" i="1"/>
  <c r="H1211" i="1"/>
  <c r="D1211" i="1"/>
  <c r="G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D1155" i="1"/>
  <c r="H1155" i="1" s="1"/>
  <c r="C1155" i="1"/>
  <c r="D1154" i="1"/>
  <c r="H1154" i="1" s="1"/>
  <c r="C1154"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D1032" i="1"/>
  <c r="G1032" i="1" s="1"/>
  <c r="C1032" i="1"/>
  <c r="H1031" i="1"/>
  <c r="G1031" i="1"/>
  <c r="D1031" i="1"/>
  <c r="C1031" i="1"/>
  <c r="G1030" i="1"/>
  <c r="D1030" i="1"/>
  <c r="H1030" i="1" s="1"/>
  <c r="C1030" i="1"/>
  <c r="H1029" i="1"/>
  <c r="G1029" i="1"/>
  <c r="D1029" i="1"/>
  <c r="C1029" i="1"/>
  <c r="H1028" i="1"/>
  <c r="D1028" i="1"/>
  <c r="G1028" i="1" s="1"/>
  <c r="C1028" i="1"/>
  <c r="H1027" i="1"/>
  <c r="G1027" i="1"/>
  <c r="D1027" i="1"/>
  <c r="C1027" i="1"/>
  <c r="H1026" i="1"/>
  <c r="G1026" i="1"/>
  <c r="D1026" i="1"/>
  <c r="C1026" i="1"/>
  <c r="H1025" i="1"/>
  <c r="G1025" i="1"/>
  <c r="D1025" i="1"/>
  <c r="C1025" i="1"/>
  <c r="H1024" i="1"/>
  <c r="G1024" i="1"/>
  <c r="D1024" i="1"/>
  <c r="C1024" i="1"/>
  <c r="H1023" i="1"/>
  <c r="D1023" i="1"/>
  <c r="G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D1004" i="1"/>
  <c r="G1004" i="1" s="1"/>
  <c r="C1004" i="1"/>
  <c r="H1003" i="1"/>
  <c r="D1003" i="1"/>
  <c r="G1003" i="1" s="1"/>
  <c r="C1003" i="1"/>
  <c r="H1002" i="1"/>
  <c r="G1002" i="1"/>
  <c r="D1002" i="1"/>
  <c r="C1002" i="1"/>
  <c r="H1001" i="1"/>
  <c r="G1001" i="1"/>
  <c r="D1001" i="1"/>
  <c r="C1001" i="1"/>
  <c r="H1000" i="1"/>
  <c r="D1000" i="1"/>
  <c r="G1000" i="1" s="1"/>
  <c r="C1000" i="1"/>
  <c r="H999" i="1"/>
  <c r="G999" i="1"/>
  <c r="D999" i="1"/>
  <c r="C999" i="1"/>
  <c r="D998" i="1"/>
  <c r="H998" i="1" s="1"/>
  <c r="C998" i="1"/>
  <c r="D997" i="1"/>
  <c r="H997" i="1" s="1"/>
  <c r="C997" i="1"/>
  <c r="D996" i="1"/>
  <c r="H996" i="1" s="1"/>
  <c r="C996" i="1"/>
  <c r="H995" i="1"/>
  <c r="G995" i="1"/>
  <c r="D995" i="1"/>
  <c r="C995" i="1"/>
  <c r="H994" i="1"/>
  <c r="G994" i="1"/>
  <c r="D994" i="1"/>
  <c r="C994" i="1"/>
  <c r="H993" i="1"/>
  <c r="D993" i="1"/>
  <c r="G993" i="1" s="1"/>
  <c r="C993" i="1"/>
  <c r="H992" i="1"/>
  <c r="G992" i="1"/>
  <c r="D992" i="1"/>
  <c r="C992" i="1"/>
  <c r="H991" i="1"/>
  <c r="D991" i="1"/>
  <c r="G991" i="1" s="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D714" i="1"/>
  <c r="H714" i="1" s="1"/>
  <c r="C714" i="1"/>
  <c r="H713" i="1"/>
  <c r="G713" i="1"/>
  <c r="D713" i="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G647" i="1"/>
  <c r="D647" i="1"/>
  <c r="H647" i="1" s="1"/>
  <c r="C647" i="1"/>
  <c r="H646" i="1"/>
  <c r="G646" i="1"/>
  <c r="D646" i="1"/>
  <c r="C646" i="1"/>
  <c r="C645" i="1"/>
  <c r="H644" i="1"/>
  <c r="D644" i="1"/>
  <c r="G644" i="1" s="1"/>
  <c r="C644" i="1"/>
  <c r="H643" i="1"/>
  <c r="D643" i="1"/>
  <c r="G643" i="1" s="1"/>
  <c r="C643" i="1"/>
  <c r="H642" i="1"/>
  <c r="G642" i="1"/>
  <c r="D642" i="1"/>
  <c r="C642" i="1"/>
  <c r="H641" i="1"/>
  <c r="G641" i="1"/>
  <c r="D641" i="1"/>
  <c r="C641" i="1"/>
  <c r="C638" i="1"/>
  <c r="C637"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H412" i="1" s="1"/>
  <c r="C412" i="1"/>
  <c r="C411" i="1"/>
  <c r="H406" i="1"/>
  <c r="G406" i="1"/>
  <c r="D406" i="1"/>
  <c r="C406" i="1"/>
  <c r="H405" i="1"/>
  <c r="G405" i="1"/>
  <c r="D405" i="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D292" i="1"/>
  <c r="G292" i="1" s="1"/>
  <c r="C292" i="1"/>
  <c r="H291" i="1"/>
  <c r="D291" i="1"/>
  <c r="G291" i="1" s="1"/>
  <c r="C291" i="1"/>
  <c r="D290" i="1"/>
  <c r="H290" i="1" s="1"/>
  <c r="C290" i="1"/>
  <c r="H289"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D189" i="1"/>
  <c r="G189" i="1" s="1"/>
  <c r="C189" i="1"/>
  <c r="H188" i="1"/>
  <c r="D188" i="1"/>
  <c r="G188" i="1" s="1"/>
  <c r="C188" i="1"/>
  <c r="D187" i="1"/>
  <c r="H187" i="1" s="1"/>
  <c r="C187" i="1"/>
  <c r="D186" i="1"/>
  <c r="H186" i="1" s="1"/>
  <c r="C186" i="1"/>
  <c r="H185" i="1"/>
  <c r="G185" i="1"/>
  <c r="D185" i="1"/>
  <c r="C185" i="1"/>
  <c r="D184" i="1"/>
  <c r="H184" i="1" s="1"/>
  <c r="C184" i="1"/>
  <c r="H183" i="1"/>
  <c r="G183" i="1"/>
  <c r="D183" i="1"/>
  <c r="C183" i="1"/>
  <c r="D182" i="1"/>
  <c r="H182" i="1" s="1"/>
  <c r="C182" i="1"/>
  <c r="D181" i="1"/>
  <c r="H181" i="1" s="1"/>
  <c r="C181" i="1"/>
  <c r="D180" i="1"/>
  <c r="H180" i="1" s="1"/>
  <c r="C180" i="1"/>
  <c r="G179" i="1"/>
  <c r="D179" i="1"/>
  <c r="H179" i="1" s="1"/>
  <c r="C179" i="1"/>
  <c r="H178" i="1"/>
  <c r="G178" i="1"/>
  <c r="D178" i="1"/>
  <c r="C178" i="1"/>
  <c r="H177" i="1"/>
  <c r="G177" i="1"/>
  <c r="D177" i="1"/>
  <c r="C177" i="1"/>
  <c r="H176" i="1"/>
  <c r="G176" i="1"/>
  <c r="D176" i="1"/>
  <c r="C176" i="1"/>
  <c r="G175" i="1"/>
  <c r="D175" i="1"/>
  <c r="H175" i="1" s="1"/>
  <c r="C175" i="1"/>
  <c r="H174" i="1"/>
  <c r="G174" i="1"/>
  <c r="D174" i="1"/>
  <c r="C174" i="1"/>
  <c r="D173" i="1"/>
  <c r="H173" i="1" s="1"/>
  <c r="C173" i="1"/>
  <c r="H172" i="1"/>
  <c r="G172" i="1"/>
  <c r="D172" i="1"/>
  <c r="C172" i="1"/>
  <c r="H171" i="1"/>
  <c r="G171" i="1"/>
  <c r="D171" i="1"/>
  <c r="C171" i="1"/>
  <c r="G170" i="1"/>
  <c r="D170" i="1"/>
  <c r="H170" i="1" s="1"/>
  <c r="C170" i="1"/>
  <c r="H169" i="1"/>
  <c r="G169" i="1"/>
  <c r="D169" i="1"/>
  <c r="C169" i="1"/>
  <c r="H168" i="1"/>
  <c r="G168" i="1"/>
  <c r="D168" i="1"/>
  <c r="C168" i="1"/>
  <c r="H167" i="1"/>
  <c r="G167" i="1"/>
  <c r="D167" i="1"/>
  <c r="C167" i="1"/>
  <c r="H166" i="1"/>
  <c r="G166" i="1"/>
  <c r="D166" i="1"/>
  <c r="C166"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H150" i="1"/>
  <c r="G150"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G132" i="1"/>
  <c r="D132" i="1"/>
  <c r="C132" i="1"/>
  <c r="G131" i="1"/>
  <c r="D131" i="1"/>
  <c r="H131" i="1" s="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215" i="9" l="1"/>
  <c r="B215" i="9" s="1"/>
  <c r="E288" i="9"/>
  <c r="B288" i="9" s="1"/>
  <c r="E27" i="9"/>
  <c r="B27" i="9" s="1"/>
  <c r="E301" i="9"/>
  <c r="B301" i="9" s="1"/>
  <c r="G1240" i="1"/>
  <c r="G290" i="1"/>
  <c r="F418" i="4"/>
  <c r="E33" i="9"/>
  <c r="B33" i="9" s="1"/>
  <c r="E287" i="9"/>
  <c r="B287" i="9" s="1"/>
  <c r="E298" i="9"/>
  <c r="B298" i="9" s="1"/>
  <c r="F217" i="9"/>
  <c r="B217" i="9" s="1"/>
  <c r="E286" i="9"/>
  <c r="B286" i="9" s="1"/>
  <c r="D1412" i="1"/>
  <c r="E114" i="6"/>
  <c r="H29" i="3"/>
  <c r="C1436" i="1"/>
  <c r="E293" i="9"/>
  <c r="B293" i="9" s="1"/>
  <c r="E294" i="9"/>
  <c r="B294" i="9" s="1"/>
  <c r="G1576" i="1"/>
  <c r="H1576" i="1"/>
  <c r="G1503" i="1"/>
  <c r="H1485" i="1"/>
  <c r="H1509" i="1"/>
  <c r="G1508" i="1"/>
  <c r="G1504" i="1"/>
  <c r="H1501" i="1"/>
  <c r="H1499" i="1"/>
  <c r="G1499" i="1"/>
  <c r="G1492" i="1"/>
  <c r="G1481" i="1"/>
  <c r="H1481" i="1"/>
  <c r="G1484" i="1"/>
  <c r="G1483" i="1"/>
  <c r="G1264" i="1"/>
  <c r="F246" i="5"/>
  <c r="E237" i="5"/>
  <c r="D1215" i="1"/>
  <c r="F238" i="5"/>
  <c r="F239" i="5"/>
  <c r="D1216" i="1"/>
  <c r="F234" i="5"/>
  <c r="G1154" i="1"/>
  <c r="G1155" i="1"/>
  <c r="E291" i="9"/>
  <c r="B291" i="9" s="1"/>
  <c r="E289" i="9"/>
  <c r="B289" i="9" s="1"/>
  <c r="G1124" i="1"/>
  <c r="G1137" i="1"/>
  <c r="F45" i="5"/>
  <c r="G1013" i="1"/>
  <c r="G1014" i="1"/>
  <c r="G1006" i="1"/>
  <c r="G997" i="1"/>
  <c r="G998" i="1"/>
  <c r="E12" i="5"/>
  <c r="D990" i="1" s="1"/>
  <c r="H990" i="1" s="1"/>
  <c r="G996" i="1"/>
  <c r="F13" i="5"/>
  <c r="G715" i="1"/>
  <c r="G714" i="1"/>
  <c r="G711" i="1"/>
  <c r="G710" i="1"/>
  <c r="G703" i="1"/>
  <c r="G670" i="1"/>
  <c r="G669" i="1"/>
  <c r="G668" i="1"/>
  <c r="G649" i="1"/>
  <c r="B275" i="9"/>
  <c r="G645" i="1"/>
  <c r="H645" i="1"/>
  <c r="E363" i="4"/>
  <c r="D358" i="1" s="1"/>
  <c r="G364" i="1"/>
  <c r="G413" i="1"/>
  <c r="G412" i="1"/>
  <c r="E643" i="4"/>
  <c r="D637" i="1" s="1"/>
  <c r="G637" i="1" s="1"/>
  <c r="H637" i="1"/>
  <c r="D411" i="1"/>
  <c r="F416" i="4"/>
  <c r="E273" i="9"/>
  <c r="F643" i="4"/>
  <c r="E644" i="4"/>
  <c r="D638" i="1" s="1"/>
  <c r="D260" i="1"/>
  <c r="E263" i="4"/>
  <c r="D259" i="1" s="1"/>
  <c r="G262" i="1"/>
  <c r="G187" i="1"/>
  <c r="G184" i="1"/>
  <c r="G186" i="1"/>
  <c r="G182" i="1"/>
  <c r="G181" i="1"/>
  <c r="F177" i="4"/>
  <c r="G180" i="1"/>
  <c r="F220" i="9"/>
  <c r="B220" i="9" s="1"/>
  <c r="G173" i="1"/>
  <c r="G165" i="1"/>
  <c r="H165" i="1"/>
  <c r="E163" i="4"/>
  <c r="D159" i="1" s="1"/>
  <c r="F169" i="4"/>
  <c r="E41" i="9"/>
  <c r="B41" i="9" s="1"/>
  <c r="F164" i="4"/>
  <c r="G155" i="1"/>
  <c r="G157" i="1"/>
  <c r="E152" i="4"/>
  <c r="F159" i="4"/>
  <c r="G154" i="1"/>
  <c r="D148" i="1"/>
  <c r="D149" i="1"/>
  <c r="G121" i="1"/>
  <c r="G123" i="1"/>
  <c r="F68" i="4"/>
  <c r="I1452" i="1"/>
  <c r="I1467" i="1"/>
  <c r="I1473" i="1"/>
  <c r="I1476" i="1"/>
  <c r="D129" i="1"/>
  <c r="F133" i="4"/>
  <c r="D414" i="1"/>
  <c r="I1446" i="1"/>
  <c r="I1456" i="1"/>
  <c r="I1468" i="1"/>
  <c r="I1478" i="1"/>
  <c r="C40" i="1"/>
  <c r="F44" i="4"/>
  <c r="I1462" i="1"/>
  <c r="D3" i="1"/>
  <c r="E6" i="4"/>
  <c r="C120" i="1"/>
  <c r="F124" i="4"/>
  <c r="H21" i="9"/>
  <c r="G21" i="9"/>
  <c r="C148" i="1"/>
  <c r="F152" i="4"/>
  <c r="D151" i="4"/>
  <c r="H1447" i="1"/>
  <c r="I1447" i="1" s="1"/>
  <c r="H1449" i="1"/>
  <c r="I1449" i="1" s="1"/>
  <c r="J1450" i="1"/>
  <c r="H1451" i="1"/>
  <c r="I1451" i="1" s="1"/>
  <c r="J1452" i="1"/>
  <c r="H1453" i="1"/>
  <c r="H1454" i="1"/>
  <c r="H1455" i="1"/>
  <c r="I1455" i="1" s="1"/>
  <c r="J1456" i="1"/>
  <c r="H1457" i="1"/>
  <c r="I1457" i="1" s="1"/>
  <c r="J1458" i="1"/>
  <c r="H1459" i="1"/>
  <c r="I1459" i="1" s="1"/>
  <c r="J1460" i="1"/>
  <c r="H1461" i="1"/>
  <c r="H1462" i="1"/>
  <c r="J1463" i="1"/>
  <c r="H1464" i="1"/>
  <c r="I1464" i="1" s="1"/>
  <c r="J1465" i="1"/>
  <c r="H1466" i="1"/>
  <c r="I1466" i="1" s="1"/>
  <c r="J1467" i="1"/>
  <c r="H1468" i="1"/>
  <c r="J1471" i="1"/>
  <c r="H1472" i="1"/>
  <c r="I1472" i="1" s="1"/>
  <c r="J1473" i="1"/>
  <c r="H1474" i="1"/>
  <c r="I1474" i="1" s="1"/>
  <c r="J1476" i="1"/>
  <c r="H1477" i="1"/>
  <c r="I1477" i="1" s="1"/>
  <c r="J1478" i="1"/>
  <c r="H1479" i="1"/>
  <c r="I1479" i="1" s="1"/>
  <c r="F153" i="4"/>
  <c r="F363" i="4"/>
  <c r="D7" i="5"/>
  <c r="D50" i="4"/>
  <c r="D82" i="4"/>
  <c r="D106" i="4"/>
  <c r="D224" i="4"/>
  <c r="F253" i="4"/>
  <c r="D263" i="4"/>
  <c r="D298" i="4"/>
  <c r="D350" i="4"/>
  <c r="F427" i="4"/>
  <c r="D421" i="4"/>
  <c r="F114" i="6"/>
  <c r="D42" i="8"/>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300" i="4"/>
  <c r="F312" i="4"/>
  <c r="F352" i="4"/>
  <c r="E528" i="4"/>
  <c r="E635" i="4" s="1"/>
  <c r="D629" i="1" s="1"/>
  <c r="H308" i="9"/>
  <c r="E308" i="9" s="1"/>
  <c r="B308" i="9" s="1"/>
  <c r="E176" i="5"/>
  <c r="F177" i="5"/>
  <c r="D43" i="8"/>
  <c r="D196" i="4"/>
  <c r="E298" i="4"/>
  <c r="E350" i="4"/>
  <c r="F369" i="4"/>
  <c r="E141" i="6"/>
  <c r="D176" i="5"/>
  <c r="G316" i="9"/>
  <c r="E316" i="9" s="1"/>
  <c r="I10" i="9"/>
  <c r="G161" i="9"/>
  <c r="E161" i="9" s="1"/>
  <c r="B161" i="9" s="1"/>
  <c r="F245" i="5"/>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79" i="9"/>
  <c r="E279" i="9" s="1"/>
  <c r="B279" i="9" s="1"/>
  <c r="G280" i="9"/>
  <c r="E280" i="9" s="1"/>
  <c r="B280" i="9" s="1"/>
  <c r="G191" i="9"/>
  <c r="E191" i="9" s="1"/>
  <c r="B191" i="9" s="1"/>
  <c r="G163" i="9"/>
  <c r="E163" i="9" s="1"/>
  <c r="B163" i="9" s="1"/>
  <c r="M213" i="9"/>
  <c r="H165" i="9"/>
  <c r="E165" i="9" s="1"/>
  <c r="B165" i="9" s="1"/>
  <c r="G164" i="9"/>
  <c r="E164" i="9" s="1"/>
  <c r="B164" i="9" s="1"/>
  <c r="B65" i="9"/>
  <c r="B69" i="9"/>
  <c r="B73" i="9"/>
  <c r="B77" i="9"/>
  <c r="B81" i="9"/>
  <c r="B85" i="9"/>
  <c r="B89" i="9"/>
  <c r="B93" i="9"/>
  <c r="B97" i="9"/>
  <c r="B101" i="9"/>
  <c r="B105" i="9"/>
  <c r="B154" i="9"/>
  <c r="G192" i="9"/>
  <c r="E192" i="9" s="1"/>
  <c r="B192" i="9" s="1"/>
  <c r="G281" i="9"/>
  <c r="E281" i="9" s="1"/>
  <c r="B281" i="9" s="1"/>
  <c r="F417" i="4"/>
  <c r="D472" i="4"/>
  <c r="D484" i="4"/>
  <c r="D69" i="5"/>
  <c r="E87" i="5"/>
  <c r="D1065" i="1" s="1"/>
  <c r="D118" i="5"/>
  <c r="F135" i="5"/>
  <c r="F206" i="5"/>
  <c r="D237" i="5"/>
  <c r="D35" i="6"/>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B119" i="9"/>
  <c r="B135" i="9"/>
  <c r="E140" i="9"/>
  <c r="B140" i="9" s="1"/>
  <c r="B153" i="9"/>
  <c r="G162" i="9"/>
  <c r="E162" i="9" s="1"/>
  <c r="B162" i="9" s="1"/>
  <c r="G166" i="9"/>
  <c r="G190" i="9"/>
  <c r="E190" i="9" s="1"/>
  <c r="B190" i="9" s="1"/>
  <c r="D529" i="4"/>
  <c r="D593" i="4"/>
  <c r="E143" i="9"/>
  <c r="B143" i="9" s="1"/>
  <c r="F146" i="5"/>
  <c r="E310" i="9"/>
  <c r="B310" i="9" s="1"/>
  <c r="D5" i="6"/>
  <c r="F115" i="6"/>
  <c r="B22" i="9"/>
  <c r="B26" i="9"/>
  <c r="B30" i="9"/>
  <c r="B34" i="9"/>
  <c r="B38" i="9"/>
  <c r="B42" i="9"/>
  <c r="B46" i="9"/>
  <c r="B50" i="9"/>
  <c r="B54" i="9"/>
  <c r="B58" i="9"/>
  <c r="B62" i="9"/>
  <c r="B66" i="9"/>
  <c r="B70" i="9"/>
  <c r="B74" i="9"/>
  <c r="B78" i="9"/>
  <c r="B82" i="9"/>
  <c r="B86" i="9"/>
  <c r="B90" i="9"/>
  <c r="B94" i="9"/>
  <c r="B98" i="9"/>
  <c r="B102" i="9"/>
  <c r="B106" i="9"/>
  <c r="E117" i="9"/>
  <c r="B117" i="9" s="1"/>
  <c r="B122" i="9"/>
  <c r="E133" i="9"/>
  <c r="B133" i="9" s="1"/>
  <c r="B138" i="9"/>
  <c r="B155" i="9"/>
  <c r="B273" i="9"/>
  <c r="E290" i="9"/>
  <c r="B290" i="9" s="1"/>
  <c r="E149" i="9"/>
  <c r="B149" i="9" s="1"/>
  <c r="E157" i="9"/>
  <c r="B157" i="9" s="1"/>
  <c r="B214" i="9"/>
  <c r="B216" i="9"/>
  <c r="B218" i="9"/>
  <c r="B222" i="9"/>
  <c r="B224" i="9"/>
  <c r="B226" i="9"/>
  <c r="B228" i="9"/>
  <c r="B230" i="9"/>
  <c r="B232" i="9"/>
  <c r="B234" i="9"/>
  <c r="B236" i="9"/>
  <c r="B238" i="9"/>
  <c r="F277" i="9"/>
  <c r="E292" i="9"/>
  <c r="B292" i="9" s="1"/>
  <c r="E296" i="9"/>
  <c r="B296" i="9" s="1"/>
  <c r="E300" i="9"/>
  <c r="B300" i="9" s="1"/>
  <c r="E306" i="9"/>
  <c r="B306" i="9" s="1"/>
  <c r="F312" i="9"/>
  <c r="I27" i="3" l="1"/>
  <c r="D1408" i="1"/>
  <c r="G1412" i="1"/>
  <c r="H1412" i="1"/>
  <c r="H1436" i="1"/>
  <c r="G1436" i="1"/>
  <c r="H19" i="9"/>
  <c r="E19" i="9" s="1"/>
  <c r="B19" i="9" s="1"/>
  <c r="G1215" i="1"/>
  <c r="H1215" i="1"/>
  <c r="G1216" i="1"/>
  <c r="H1216" i="1"/>
  <c r="I23" i="3"/>
  <c r="D1214" i="1"/>
  <c r="F12" i="5"/>
  <c r="G990" i="1"/>
  <c r="E7" i="5"/>
  <c r="D985" i="1" s="1"/>
  <c r="G358" i="1"/>
  <c r="H358" i="1"/>
  <c r="G638" i="1"/>
  <c r="H638" i="1"/>
  <c r="H411" i="1"/>
  <c r="G411" i="1"/>
  <c r="H260" i="1"/>
  <c r="G260" i="1"/>
  <c r="F163" i="4"/>
  <c r="E151" i="4"/>
  <c r="D147" i="1" s="1"/>
  <c r="H159" i="1"/>
  <c r="G159" i="1"/>
  <c r="H149" i="1"/>
  <c r="G149" i="1"/>
  <c r="D293" i="1"/>
  <c r="E407" i="4"/>
  <c r="D402" i="1" s="1"/>
  <c r="K1451" i="9"/>
  <c r="G314" i="9"/>
  <c r="E314" i="9" s="1"/>
  <c r="B314" i="9" s="1"/>
  <c r="I34" i="3"/>
  <c r="C1517" i="1"/>
  <c r="F50" i="4"/>
  <c r="C46" i="1"/>
  <c r="D289" i="4"/>
  <c r="H17" i="3"/>
  <c r="C147" i="1"/>
  <c r="H40" i="1"/>
  <c r="G40" i="1"/>
  <c r="D141" i="6"/>
  <c r="F5" i="6"/>
  <c r="H24" i="3"/>
  <c r="C1299" i="1"/>
  <c r="E166" i="9"/>
  <c r="B166" i="9" s="1"/>
  <c r="F35" i="6"/>
  <c r="H25" i="3"/>
  <c r="C1329" i="1"/>
  <c r="F118" i="5"/>
  <c r="C1096" i="1"/>
  <c r="F472" i="4"/>
  <c r="C466" i="1"/>
  <c r="F213" i="9"/>
  <c r="B213" i="9" s="1"/>
  <c r="E315" i="9"/>
  <c r="I10" i="3" s="1"/>
  <c r="B316" i="9"/>
  <c r="E68" i="5"/>
  <c r="F196" i="4"/>
  <c r="C192" i="1"/>
  <c r="G313" i="9"/>
  <c r="E313" i="9" s="1"/>
  <c r="D408" i="4"/>
  <c r="F350" i="4"/>
  <c r="C345" i="1"/>
  <c r="C220" i="1"/>
  <c r="F224" i="4"/>
  <c r="D6" i="4"/>
  <c r="F484" i="4"/>
  <c r="C478" i="1"/>
  <c r="D1435" i="1"/>
  <c r="I28" i="3"/>
  <c r="E175" i="5"/>
  <c r="D1152" i="1" s="1"/>
  <c r="D1153" i="1"/>
  <c r="I22" i="3"/>
  <c r="H20" i="3"/>
  <c r="C985" i="1"/>
  <c r="H3" i="1"/>
  <c r="G3" i="1"/>
  <c r="F593" i="4"/>
  <c r="C587" i="1"/>
  <c r="F237" i="5"/>
  <c r="H23" i="3"/>
  <c r="C1214" i="1"/>
  <c r="H1065" i="1"/>
  <c r="G1065" i="1"/>
  <c r="F176" i="5"/>
  <c r="D175" i="5"/>
  <c r="H22" i="3"/>
  <c r="C1153" i="1"/>
  <c r="I35" i="3"/>
  <c r="C1518" i="1"/>
  <c r="D407" i="4"/>
  <c r="F298" i="4"/>
  <c r="C293" i="1"/>
  <c r="F106" i="4"/>
  <c r="C102" i="1"/>
  <c r="G148" i="1"/>
  <c r="H148" i="1"/>
  <c r="H120" i="1"/>
  <c r="G120" i="1"/>
  <c r="F529" i="4"/>
  <c r="D528" i="4"/>
  <c r="C523" i="1"/>
  <c r="D68" i="5"/>
  <c r="F69" i="5"/>
  <c r="C1047" i="1"/>
  <c r="E408" i="4"/>
  <c r="D403" i="1" s="1"/>
  <c r="D345" i="1"/>
  <c r="E636" i="4"/>
  <c r="D630" i="1" s="1"/>
  <c r="D522" i="1"/>
  <c r="D420" i="4"/>
  <c r="F421" i="4"/>
  <c r="C415" i="1"/>
  <c r="F263" i="4"/>
  <c r="C259" i="1"/>
  <c r="F82" i="4"/>
  <c r="C78" i="1"/>
  <c r="E21" i="9"/>
  <c r="E412" i="4"/>
  <c r="D2" i="1"/>
  <c r="I16" i="3"/>
  <c r="G129" i="1"/>
  <c r="H129" i="1"/>
  <c r="G1408" i="1" l="1"/>
  <c r="H1408" i="1"/>
  <c r="F7" i="5"/>
  <c r="I20" i="3"/>
  <c r="F151" i="4"/>
  <c r="I17" i="3"/>
  <c r="E289" i="4"/>
  <c r="H1153" i="1"/>
  <c r="G1153" i="1"/>
  <c r="D290" i="4"/>
  <c r="F6" i="4"/>
  <c r="H16" i="3"/>
  <c r="C2" i="1"/>
  <c r="D412" i="4"/>
  <c r="F141" i="6"/>
  <c r="H28" i="3"/>
  <c r="C1435" i="1"/>
  <c r="H9" i="3" s="1"/>
  <c r="G46" i="1"/>
  <c r="H46" i="1"/>
  <c r="G318" i="9"/>
  <c r="E318" i="9" s="1"/>
  <c r="D635" i="4"/>
  <c r="F420" i="4"/>
  <c r="C414" i="1"/>
  <c r="H1518" i="1"/>
  <c r="G1518" i="1"/>
  <c r="F175" i="5"/>
  <c r="C1152" i="1"/>
  <c r="H1214" i="1"/>
  <c r="G1214" i="1"/>
  <c r="G478" i="1"/>
  <c r="H478" i="1"/>
  <c r="H220" i="1"/>
  <c r="G220" i="1"/>
  <c r="B313" i="9"/>
  <c r="E312" i="9"/>
  <c r="G1517" i="1"/>
  <c r="H1517" i="1"/>
  <c r="H11" i="3"/>
  <c r="G415" i="1"/>
  <c r="H415" i="1"/>
  <c r="D636" i="4"/>
  <c r="F528" i="4"/>
  <c r="C522" i="1"/>
  <c r="G102" i="1"/>
  <c r="H102" i="1"/>
  <c r="F407" i="4"/>
  <c r="C402" i="1"/>
  <c r="G587" i="1"/>
  <c r="H587" i="1"/>
  <c r="H985" i="1"/>
  <c r="G985" i="1"/>
  <c r="C403" i="1"/>
  <c r="F408" i="4"/>
  <c r="D1046" i="1"/>
  <c r="I21" i="3"/>
  <c r="E6" i="5"/>
  <c r="G466" i="1"/>
  <c r="H466" i="1"/>
  <c r="H1329" i="1"/>
  <c r="G1329" i="1"/>
  <c r="H1299" i="1"/>
  <c r="G1299" i="1"/>
  <c r="E639" i="4"/>
  <c r="D407" i="1"/>
  <c r="H259" i="1"/>
  <c r="G259" i="1"/>
  <c r="F68" i="5"/>
  <c r="H21" i="3"/>
  <c r="C1046" i="1"/>
  <c r="B21" i="9"/>
  <c r="G523" i="1"/>
  <c r="H523" i="1"/>
  <c r="H293" i="1"/>
  <c r="G293" i="1"/>
  <c r="D6" i="5"/>
  <c r="H345" i="1"/>
  <c r="G345" i="1"/>
  <c r="H192" i="1"/>
  <c r="G192" i="1"/>
  <c r="H1096" i="1"/>
  <c r="G1096" i="1"/>
  <c r="D413" i="4"/>
  <c r="D291" i="4"/>
  <c r="C285" i="1"/>
  <c r="G78" i="1"/>
  <c r="H78" i="1"/>
  <c r="H1047" i="1"/>
  <c r="G1047" i="1"/>
  <c r="H147" i="1"/>
  <c r="G147" i="1"/>
  <c r="E413" i="4" l="1"/>
  <c r="F413" i="4" s="1"/>
  <c r="E291" i="4"/>
  <c r="D287" i="1" s="1"/>
  <c r="D285" i="1"/>
  <c r="G285" i="1" s="1"/>
  <c r="E290" i="4"/>
  <c r="D286" i="1" s="1"/>
  <c r="F289" i="4"/>
  <c r="K3" i="9"/>
  <c r="H285" i="1"/>
  <c r="H1046" i="1"/>
  <c r="G1046" i="1"/>
  <c r="G402" i="1"/>
  <c r="H402" i="1"/>
  <c r="G522" i="1"/>
  <c r="H522" i="1"/>
  <c r="H1152" i="1"/>
  <c r="G1152" i="1"/>
  <c r="D639" i="4"/>
  <c r="D414" i="4"/>
  <c r="C407" i="1"/>
  <c r="F412" i="4"/>
  <c r="F291" i="4"/>
  <c r="C287" i="1"/>
  <c r="D640" i="4"/>
  <c r="D415" i="4"/>
  <c r="C408" i="1"/>
  <c r="F636" i="4"/>
  <c r="C630" i="1"/>
  <c r="B318" i="9"/>
  <c r="E317" i="9"/>
  <c r="I9" i="3" s="1"/>
  <c r="C286" i="1"/>
  <c r="G285" i="9"/>
  <c r="E285" i="9" s="1"/>
  <c r="B285" i="9" s="1"/>
  <c r="G278" i="9"/>
  <c r="F6" i="5"/>
  <c r="C984" i="1"/>
  <c r="N3" i="9"/>
  <c r="I11" i="3"/>
  <c r="F635" i="4"/>
  <c r="C629" i="1"/>
  <c r="H1435" i="1"/>
  <c r="G1435" i="1"/>
  <c r="G2" i="1"/>
  <c r="H2" i="1"/>
  <c r="D633" i="1"/>
  <c r="H278" i="9"/>
  <c r="D984" i="1"/>
  <c r="G403" i="1"/>
  <c r="H403" i="1"/>
  <c r="G414" i="1"/>
  <c r="H414" i="1"/>
  <c r="F290" i="4" l="1"/>
  <c r="D408" i="1"/>
  <c r="H408" i="1" s="1"/>
  <c r="E415" i="4"/>
  <c r="D410" i="1" s="1"/>
  <c r="E414" i="4"/>
  <c r="D409" i="1" s="1"/>
  <c r="E640" i="4"/>
  <c r="F640" i="4" s="1"/>
  <c r="D642" i="4"/>
  <c r="C634" i="1"/>
  <c r="G407" i="1"/>
  <c r="H407" i="1"/>
  <c r="G629" i="1"/>
  <c r="H629" i="1"/>
  <c r="H984" i="1"/>
  <c r="H8" i="3"/>
  <c r="G984" i="1"/>
  <c r="H286" i="1"/>
  <c r="G286" i="1"/>
  <c r="H287" i="1"/>
  <c r="G287" i="1"/>
  <c r="C409" i="1"/>
  <c r="F414" i="4"/>
  <c r="D641" i="4"/>
  <c r="F639" i="4"/>
  <c r="C633" i="1"/>
  <c r="E278" i="9"/>
  <c r="G630" i="1"/>
  <c r="H630" i="1"/>
  <c r="C410" i="1"/>
  <c r="G408" i="1" l="1"/>
  <c r="F415" i="4"/>
  <c r="E641" i="4"/>
  <c r="E642" i="4"/>
  <c r="F642" i="4" s="1"/>
  <c r="D634" i="1"/>
  <c r="G634" i="1" s="1"/>
  <c r="F641" i="4"/>
  <c r="D645" i="4"/>
  <c r="C635" i="1"/>
  <c r="G409" i="1"/>
  <c r="H409" i="1"/>
  <c r="H633" i="1"/>
  <c r="G633" i="1"/>
  <c r="H634" i="1"/>
  <c r="G410" i="1"/>
  <c r="H410" i="1"/>
  <c r="B278" i="9"/>
  <c r="E277" i="9"/>
  <c r="I8" i="3" s="1"/>
  <c r="M3" i="9"/>
  <c r="D646" i="4"/>
  <c r="C636" i="1"/>
  <c r="E645" i="4" l="1"/>
  <c r="F645" i="4" s="1"/>
  <c r="D635" i="1"/>
  <c r="H635" i="1" s="1"/>
  <c r="E646" i="4"/>
  <c r="D636" i="1"/>
  <c r="H636" i="1" s="1"/>
  <c r="H18" i="3"/>
  <c r="C639" i="1"/>
  <c r="F646" i="4"/>
  <c r="H19" i="3"/>
  <c r="C640" i="1"/>
  <c r="G636" i="1" l="1"/>
  <c r="I18" i="3"/>
  <c r="D639" i="1"/>
  <c r="H639" i="1" s="1"/>
  <c r="G276" i="9"/>
  <c r="E276" i="9" s="1"/>
  <c r="B276" i="9" s="1"/>
  <c r="G635" i="1"/>
  <c r="D640" i="1"/>
  <c r="G640" i="1" s="1"/>
  <c r="I19" i="3"/>
  <c r="H640" i="1"/>
  <c r="H7" i="3" l="1"/>
  <c r="J3" i="9" s="1"/>
  <c r="G639" i="1"/>
  <c r="M272" i="9" l="1"/>
  <c r="H274" i="9"/>
  <c r="L272" i="9"/>
  <c r="G18" i="9"/>
  <c r="E18" i="9" s="1"/>
  <c r="B18" i="9" s="1"/>
  <c r="G274" i="9"/>
  <c r="E274" i="9" s="1"/>
  <c r="H18" i="9"/>
  <c r="I17" i="9"/>
  <c r="M16" i="9"/>
  <c r="I12" i="9"/>
  <c r="J7" i="9"/>
  <c r="K9" i="9"/>
  <c r="K7" i="9"/>
  <c r="I6" i="9"/>
  <c r="I5" i="9"/>
  <c r="G15" i="9"/>
  <c r="G17" i="9"/>
  <c r="I13" i="9"/>
  <c r="G16" i="9"/>
  <c r="L15" i="9"/>
  <c r="J13" i="9"/>
  <c r="J11" i="9"/>
  <c r="K6" i="9"/>
  <c r="K13" i="9"/>
  <c r="I7" i="9"/>
  <c r="I9" i="9"/>
  <c r="J9" i="9"/>
  <c r="J8" i="9"/>
  <c r="H16" i="9"/>
  <c r="H17" i="9"/>
  <c r="K8" i="9"/>
  <c r="L16" i="9"/>
  <c r="I8" i="9"/>
  <c r="J10" i="9"/>
  <c r="K5" i="9"/>
  <c r="M15" i="9"/>
  <c r="J5" i="9"/>
  <c r="H15" i="9"/>
  <c r="K10" i="9"/>
  <c r="I11" i="9"/>
  <c r="J6" i="9"/>
  <c r="J12" i="9"/>
  <c r="K12" i="9"/>
  <c r="K11" i="9"/>
  <c r="J17" i="9"/>
  <c r="E8" i="9" l="1"/>
  <c r="B8" i="9" s="1"/>
  <c r="E7" i="9"/>
  <c r="B7" i="9" s="1"/>
  <c r="F272" i="9"/>
  <c r="B272" i="9" s="1"/>
  <c r="E11" i="9"/>
  <c r="B11" i="9" s="1"/>
  <c r="E15" i="9"/>
  <c r="E17" i="9"/>
  <c r="B17" i="9" s="1"/>
  <c r="F16" i="9"/>
  <c r="F15" i="9"/>
  <c r="E16" i="9"/>
  <c r="E5" i="9"/>
  <c r="E10" i="9"/>
  <c r="B10" i="9" s="1"/>
  <c r="E9" i="9"/>
  <c r="B9" i="9" s="1"/>
  <c r="E13" i="9"/>
  <c r="B13" i="9" s="1"/>
  <c r="E6" i="9"/>
  <c r="B6" i="9" s="1"/>
  <c r="E12" i="9"/>
  <c r="B12" i="9" s="1"/>
  <c r="B274" i="9"/>
  <c r="E20" i="9"/>
  <c r="I7" i="3" s="1"/>
  <c r="B16" i="9" l="1"/>
  <c r="F20" i="9"/>
  <c r="F14" i="9"/>
  <c r="B15"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<sst xmlns="http://schemas.openxmlformats.org/spreadsheetml/2006/main" count="4374" uniqueCount="3426">
  <si>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</si>
  <si>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</si>
  <si>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</si>
  <si>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</si>
  <si>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</si>
  <si>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</si>
  <si>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</si>
  <si>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</si>
  <si>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</si>
  <si>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</si>
  <si>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</si>
  <si>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</si>
  <si>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</si>
  <si>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</si>
  <si>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</si>
  <si>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</si>
  <si>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</si>
  <si>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</si>
  <si>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</si>
  <si>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</si>
  <si>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</si>
  <si>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</si>
  <si>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</si>
  <si>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</si>
  <si>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</si>
  <si>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</si>
  <si>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</si>
  <si>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</si>
  <si>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</si>
  <si>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</si>
  <si>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</si>
  <si>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GLAZBENA ŠKOLA IVANA LUKAČIĆA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</si>
  <si>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</si>
  <si>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</si>
  <si>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</si>
  <si>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</si>
  <si>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</si>
  <si>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</si>
  <si>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</si>
  <si>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</si>
  <si>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</si>
  <si>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</si>
  <si>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</si>
  <si>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</si>
  <si>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</si>
  <si>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</si>
  <si>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</si>
  <si>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</si>
  <si>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</si>
  <si>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12786 - GLAZBENA ŠKOLA IVANA LUKAČIĆA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</si>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</sst>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778542.3</v>
      </c>
      <c r="D2" s="6">
        <f>'PR-RAS'!E6</f>
        <v>948475.04999999993</v>
      </c>
      <c r="E2" s="6">
        <v>0</v>
      </c>
      <c r="F2" s="6">
        <v>0</v>
      </c>
      <c r="G2" s="7">
        <f t="shared" ref="G2:G264" si="0">(B2/1000)*(C2*1+D2*2)</f>
        <v>2675.4924000000001</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674904.06</v>
      </c>
      <c r="D46" s="1">
        <f>'PR-RAS'!E50</f>
        <v>847806.57</v>
      </c>
      <c r="E46" s="1">
        <v>0</v>
      </c>
      <c r="F46" s="1">
        <v>0</v>
      </c>
      <c r="G46" s="2">
        <f t="shared" si="0"/>
        <v>106673.274</v>
      </c>
      <c r="H46" s="2">
        <f t="shared" si="1"/>
        <v>0.4900000001071021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674904.06</v>
      </c>
      <c r="D64" s="1">
        <f>'PR-RAS'!E68</f>
        <v>847806.57</v>
      </c>
      <c r="E64" s="1">
        <v>0</v>
      </c>
      <c r="F64" s="1">
        <v>0</v>
      </c>
      <c r="G64" s="2">
        <f t="shared" si="0"/>
        <v>149342.58360000001</v>
      </c>
      <c r="H64" s="2">
        <f t="shared" si="1"/>
        <v>0.4900000001071021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674533.06</v>
      </c>
      <c r="D65" s="1">
        <f>'PR-RAS'!E69</f>
        <v>847426.57</v>
      </c>
      <c r="E65" s="1">
        <v>0</v>
      </c>
      <c r="F65" s="1">
        <v>0</v>
      </c>
      <c r="G65" s="2">
        <f t="shared" si="0"/>
        <v>151640.71680000002</v>
      </c>
      <c r="H65" s="2">
        <f t="shared" si="1"/>
        <v>0.4900000001071021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371</v>
      </c>
      <c r="D66" s="1">
        <f>'PR-RAS'!E70</f>
        <v>380</v>
      </c>
      <c r="E66" s="1">
        <v>0</v>
      </c>
      <c r="F66" s="1">
        <v>0</v>
      </c>
      <c r="G66" s="2">
        <f t="shared" si="0"/>
        <v>73.515000000000001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48057.64</v>
      </c>
      <c r="D102" s="1">
        <f>'PR-RAS'!E106</f>
        <v>54111.4</v>
      </c>
      <c r="E102" s="1">
        <v>0</v>
      </c>
      <c r="F102" s="1">
        <v>0</v>
      </c>
      <c r="G102" s="2">
        <f t="shared" si="0"/>
        <v>15784.324440000002</v>
      </c>
      <c r="H102" s="2">
        <f t="shared" si="1"/>
        <v>0.76000000000203727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48057.64</v>
      </c>
      <c r="D108" s="1">
        <f>'PR-RAS'!E112</f>
        <v>54111.4</v>
      </c>
      <c r="E108" s="1">
        <v>0</v>
      </c>
      <c r="F108" s="1">
        <v>0</v>
      </c>
      <c r="G108" s="2">
        <f t="shared" si="0"/>
        <v>16722.007079999999</v>
      </c>
      <c r="H108" s="2">
        <f t="shared" si="1"/>
        <v>0.76000000000203727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48057.64</v>
      </c>
      <c r="D113" s="1">
        <f>'PR-RAS'!E117</f>
        <v>54111.4</v>
      </c>
      <c r="E113" s="1">
        <v>0</v>
      </c>
      <c r="F113" s="1">
        <v>0</v>
      </c>
      <c r="G113" s="2">
        <f t="shared" si="0"/>
        <v>17503.40928</v>
      </c>
      <c r="H113" s="2">
        <f t="shared" si="1"/>
        <v>0.76000000000203727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2720</v>
      </c>
      <c r="E120" s="1">
        <v>0</v>
      </c>
      <c r="F120" s="1">
        <v>0</v>
      </c>
      <c r="G120" s="2">
        <f t="shared" si="0"/>
        <v>647.36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420</v>
      </c>
      <c r="E121" s="1">
        <v>0</v>
      </c>
      <c r="F121" s="1">
        <v>0</v>
      </c>
      <c r="G121" s="2">
        <f t="shared" si="0"/>
        <v>100.8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420</v>
      </c>
      <c r="E123" s="1">
        <v>0</v>
      </c>
      <c r="F123" s="1">
        <v>0</v>
      </c>
      <c r="G123" s="2">
        <f t="shared" si="0"/>
        <v>102.48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2300</v>
      </c>
      <c r="E124" s="1">
        <v>0</v>
      </c>
      <c r="F124" s="1">
        <v>0</v>
      </c>
      <c r="G124" s="2">
        <f t="shared" si="0"/>
        <v>565.79999999999995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2300</v>
      </c>
      <c r="E125" s="1">
        <v>0</v>
      </c>
      <c r="F125" s="1">
        <v>0</v>
      </c>
      <c r="G125" s="2">
        <f t="shared" si="0"/>
        <v>570.4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55580.6</v>
      </c>
      <c r="D129" s="1">
        <f>'PR-RAS'!E133</f>
        <v>43837.08</v>
      </c>
      <c r="E129" s="1">
        <v>0</v>
      </c>
      <c r="F129" s="1">
        <v>0</v>
      </c>
      <c r="G129" s="2">
        <f t="shared" si="0"/>
        <v>18336.609280000001</v>
      </c>
      <c r="H129" s="2">
        <f t="shared" si="1"/>
        <v>0.48000000000320142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55580.6</v>
      </c>
      <c r="D130" s="1">
        <f>'PR-RAS'!E134</f>
        <v>43837.08</v>
      </c>
      <c r="E130" s="1">
        <v>0</v>
      </c>
      <c r="F130" s="1">
        <v>0</v>
      </c>
      <c r="G130" s="2">
        <f t="shared" si="0"/>
        <v>18479.86404</v>
      </c>
      <c r="H130" s="2">
        <f t="shared" si="1"/>
        <v>0.48000000000320142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44382.6</v>
      </c>
      <c r="D131" s="1">
        <f>'PR-RAS'!E135</f>
        <v>43837.08</v>
      </c>
      <c r="E131" s="1">
        <v>0</v>
      </c>
      <c r="F131" s="1">
        <v>0</v>
      </c>
      <c r="G131" s="2">
        <f t="shared" si="0"/>
        <v>17167.378800000002</v>
      </c>
      <c r="H131" s="2">
        <f t="shared" si="1"/>
        <v>0.48000000000320142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11198</v>
      </c>
      <c r="D132" s="1">
        <f>'PR-RAS'!E136</f>
        <v>0</v>
      </c>
      <c r="E132" s="1">
        <v>0</v>
      </c>
      <c r="F132" s="1">
        <v>0</v>
      </c>
      <c r="G132" s="2">
        <f t="shared" si="0"/>
        <v>1466.9380000000001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777522.88</v>
      </c>
      <c r="D147" s="1">
        <f>'PR-RAS'!E151</f>
        <v>946211.25</v>
      </c>
      <c r="E147" s="1">
        <v>0</v>
      </c>
      <c r="F147" s="1">
        <v>0</v>
      </c>
      <c r="G147" s="2">
        <f t="shared" si="0"/>
        <v>389812.02547999995</v>
      </c>
      <c r="H147" s="2">
        <f t="shared" si="1"/>
        <v>0.36999999999534339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637623.04999999993</v>
      </c>
      <c r="D148" s="1">
        <f>'PR-RAS'!E152</f>
        <v>817578.29</v>
      </c>
      <c r="E148" s="1">
        <v>0</v>
      </c>
      <c r="F148" s="1">
        <v>0</v>
      </c>
      <c r="G148" s="2">
        <f t="shared" si="0"/>
        <v>334098.60560999997</v>
      </c>
      <c r="H148" s="2">
        <f t="shared" si="1"/>
        <v>0.33999999996740371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528333.99</v>
      </c>
      <c r="D149" s="1">
        <f>'PR-RAS'!E153</f>
        <v>679712.74</v>
      </c>
      <c r="E149" s="1">
        <v>0</v>
      </c>
      <c r="F149" s="1">
        <v>0</v>
      </c>
      <c r="G149" s="2">
        <f t="shared" si="0"/>
        <v>279388.40155999997</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528333.99</v>
      </c>
      <c r="D150" s="1">
        <f>'PR-RAS'!E154</f>
        <v>679712.74</v>
      </c>
      <c r="E150" s="1">
        <v>0</v>
      </c>
      <c r="F150" s="1">
        <v>0</v>
      </c>
      <c r="G150" s="2">
        <f t="shared" si="0"/>
        <v>281276.16102999996</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22114.080000000002</v>
      </c>
      <c r="D154" s="1">
        <f>'PR-RAS'!E158</f>
        <v>25712.89</v>
      </c>
      <c r="E154" s="1">
        <v>0</v>
      </c>
      <c r="F154" s="1">
        <v>0</v>
      </c>
      <c r="G154" s="2">
        <f t="shared" si="0"/>
        <v>11251.59858</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87174.98</v>
      </c>
      <c r="D155" s="1">
        <f>'PR-RAS'!E159</f>
        <v>112152.66</v>
      </c>
      <c r="E155" s="1">
        <v>0</v>
      </c>
      <c r="F155" s="1">
        <v>0</v>
      </c>
      <c r="G155" s="2">
        <f t="shared" si="0"/>
        <v>47967.966199999995</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87174.98</v>
      </c>
      <c r="D157" s="1">
        <f>'PR-RAS'!E161</f>
        <v>112152.66</v>
      </c>
      <c r="E157" s="1">
        <v>0</v>
      </c>
      <c r="F157" s="1">
        <v>0</v>
      </c>
      <c r="G157" s="2">
        <f t="shared" si="0"/>
        <v>48590.926800000001</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139434.16</v>
      </c>
      <c r="D159" s="1">
        <f>'PR-RAS'!E163</f>
        <v>128260.48</v>
      </c>
      <c r="E159" s="1">
        <v>0</v>
      </c>
      <c r="F159" s="1">
        <v>0</v>
      </c>
      <c r="G159" s="2">
        <f t="shared" si="0"/>
        <v>62560.908960000001</v>
      </c>
      <c r="H159" s="2">
        <f t="shared" si="1"/>
        <v>0.63999999999941792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26464.530000000002</v>
      </c>
      <c r="D160" s="1">
        <f>'PR-RAS'!E164</f>
        <v>23435.889999999996</v>
      </c>
      <c r="E160" s="1">
        <v>0</v>
      </c>
      <c r="F160" s="1">
        <v>0</v>
      </c>
      <c r="G160" s="2">
        <f t="shared" si="0"/>
        <v>11660.47329</v>
      </c>
      <c r="H160" s="2">
        <f t="shared" si="1"/>
        <v>0.58000000000174623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15573.01</v>
      </c>
      <c r="D161" s="1">
        <f>'PR-RAS'!E165</f>
        <v>10774.38</v>
      </c>
      <c r="E161" s="1">
        <v>0</v>
      </c>
      <c r="F161" s="1">
        <v>0</v>
      </c>
      <c r="G161" s="2">
        <f t="shared" si="0"/>
        <v>5939.4831999999997</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10411.64</v>
      </c>
      <c r="D162" s="1">
        <f>'PR-RAS'!E166</f>
        <v>11989.96</v>
      </c>
      <c r="E162" s="1">
        <v>0</v>
      </c>
      <c r="F162" s="1">
        <v>0</v>
      </c>
      <c r="G162" s="2">
        <f t="shared" si="0"/>
        <v>5537.0411599999998</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479.88</v>
      </c>
      <c r="D163" s="1">
        <f>'PR-RAS'!E167</f>
        <v>671.55</v>
      </c>
      <c r="E163" s="1">
        <v>0</v>
      </c>
      <c r="F163" s="1">
        <v>0</v>
      </c>
      <c r="G163" s="2">
        <f t="shared" si="0"/>
        <v>295.32276000000002</v>
      </c>
      <c r="H163" s="2">
        <f t="shared" si="1"/>
        <v>0.57000000000005002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14738.939999999999</v>
      </c>
      <c r="D165" s="1">
        <f>'PR-RAS'!E169</f>
        <v>12459.7</v>
      </c>
      <c r="E165" s="1">
        <v>0</v>
      </c>
      <c r="F165" s="1">
        <v>0</v>
      </c>
      <c r="G165" s="2">
        <f t="shared" si="0"/>
        <v>6503.9677599999995</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10480.379999999999</v>
      </c>
      <c r="D166" s="1">
        <f>'PR-RAS'!E170</f>
        <v>8315.7800000000007</v>
      </c>
      <c r="E166" s="1">
        <v>0</v>
      </c>
      <c r="F166" s="1">
        <v>0</v>
      </c>
      <c r="G166" s="2">
        <f t="shared" si="0"/>
        <v>4473.4701000000005</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3889.39</v>
      </c>
      <c r="D168" s="1">
        <f>'PR-RAS'!E172</f>
        <v>3544.03</v>
      </c>
      <c r="E168" s="1">
        <v>0</v>
      </c>
      <c r="F168" s="1">
        <v>0</v>
      </c>
      <c r="G168" s="2">
        <f t="shared" si="0"/>
        <v>1833.2341500000002</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261.17</v>
      </c>
      <c r="D169" s="1">
        <f>'PR-RAS'!E173</f>
        <v>57.6</v>
      </c>
      <c r="E169" s="1">
        <v>0</v>
      </c>
      <c r="F169" s="1">
        <v>0</v>
      </c>
      <c r="G169" s="2">
        <f t="shared" si="0"/>
        <v>63.230160000000005</v>
      </c>
      <c r="H169" s="2">
        <f t="shared" si="1"/>
        <v>0.5700000000000145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49</v>
      </c>
      <c r="D170" s="1">
        <f>'PR-RAS'!E174</f>
        <v>542.29</v>
      </c>
      <c r="E170" s="1">
        <v>0</v>
      </c>
      <c r="F170" s="1">
        <v>0</v>
      </c>
      <c r="G170" s="2">
        <f t="shared" si="0"/>
        <v>191.57501999999999</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59</v>
      </c>
      <c r="D172" s="1">
        <f>'PR-RAS'!E176</f>
        <v>0</v>
      </c>
      <c r="E172" s="1">
        <v>0</v>
      </c>
      <c r="F172" s="1">
        <v>0</v>
      </c>
      <c r="G172" s="2">
        <f t="shared" si="0"/>
        <v>10.089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78450.590000000011</v>
      </c>
      <c r="D173" s="1">
        <f>'PR-RAS'!E177</f>
        <v>74780.56</v>
      </c>
      <c r="E173" s="1">
        <v>0</v>
      </c>
      <c r="F173" s="1">
        <v>0</v>
      </c>
      <c r="G173" s="2">
        <f t="shared" si="0"/>
        <v>39218.01412</v>
      </c>
      <c r="H173" s="2">
        <f t="shared" si="1"/>
        <v>0.84999999999126885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1697.79</v>
      </c>
      <c r="D174" s="1">
        <f>'PR-RAS'!E178</f>
        <v>5021.3599999999997</v>
      </c>
      <c r="E174" s="1">
        <v>0</v>
      </c>
      <c r="F174" s="1">
        <v>0</v>
      </c>
      <c r="G174" s="2">
        <f t="shared" si="0"/>
        <v>2031.1082299999996</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11537.98</v>
      </c>
      <c r="D175" s="1">
        <f>'PR-RAS'!E179</f>
        <v>8806.58</v>
      </c>
      <c r="E175" s="1">
        <v>0</v>
      </c>
      <c r="F175" s="1">
        <v>0</v>
      </c>
      <c r="G175" s="2">
        <f t="shared" si="0"/>
        <v>5072.2983599999998</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1966.5</v>
      </c>
      <c r="D177" s="1">
        <f>'PR-RAS'!E181</f>
        <v>1891.14</v>
      </c>
      <c r="E177" s="1">
        <v>0</v>
      </c>
      <c r="F177" s="1">
        <v>0</v>
      </c>
      <c r="G177" s="2">
        <f t="shared" si="0"/>
        <v>1011.7852800000001</v>
      </c>
      <c r="H177" s="2">
        <f t="shared" si="1"/>
        <v>0.64000000000010004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1635.17</v>
      </c>
      <c r="D179" s="1">
        <f>'PR-RAS'!E183</f>
        <v>1353.78</v>
      </c>
      <c r="E179" s="1">
        <v>0</v>
      </c>
      <c r="F179" s="1">
        <v>0</v>
      </c>
      <c r="G179" s="2">
        <f t="shared" si="0"/>
        <v>773.0059399999999</v>
      </c>
      <c r="H179" s="2">
        <f t="shared" si="1"/>
        <v>0.39000000000010004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54412.38</v>
      </c>
      <c r="D180" s="1">
        <f>'PR-RAS'!E184</f>
        <v>51462.54</v>
      </c>
      <c r="E180" s="1">
        <v>0</v>
      </c>
      <c r="F180" s="1">
        <v>0</v>
      </c>
      <c r="G180" s="2">
        <f t="shared" si="0"/>
        <v>28163.405339999998</v>
      </c>
      <c r="H180" s="2">
        <f t="shared" si="1"/>
        <v>0.83999999999650754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4722.33</v>
      </c>
      <c r="D181" s="1">
        <f>'PR-RAS'!E185</f>
        <v>4458.83</v>
      </c>
      <c r="E181" s="1">
        <v>0</v>
      </c>
      <c r="F181" s="1">
        <v>0</v>
      </c>
      <c r="G181" s="2">
        <f t="shared" si="0"/>
        <v>2455.1981999999998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2478.44</v>
      </c>
      <c r="D182" s="1">
        <f>'PR-RAS'!E186</f>
        <v>1786.33</v>
      </c>
      <c r="E182" s="1">
        <v>0</v>
      </c>
      <c r="F182" s="1">
        <v>0</v>
      </c>
      <c r="G182" s="2">
        <f t="shared" si="0"/>
        <v>1095.2491</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19780.099999999999</v>
      </c>
      <c r="D184" s="1">
        <f>'PR-RAS'!E188</f>
        <v>17584.330000000002</v>
      </c>
      <c r="E184" s="1">
        <v>0</v>
      </c>
      <c r="F184" s="1">
        <v>0</v>
      </c>
      <c r="G184" s="2">
        <f t="shared" si="0"/>
        <v>10055.623079999999</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284.89</v>
      </c>
      <c r="D186" s="1">
        <f>'PR-RAS'!E190</f>
        <v>332.11</v>
      </c>
      <c r="E186" s="1">
        <v>0</v>
      </c>
      <c r="F186" s="1">
        <v>0</v>
      </c>
      <c r="G186" s="2">
        <f t="shared" si="0"/>
        <v>175.58535000000001</v>
      </c>
      <c r="H186" s="2">
        <f t="shared" si="1"/>
        <v>0.22000000000002728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7928.62</v>
      </c>
      <c r="D187" s="1">
        <f>'PR-RAS'!E191</f>
        <v>7396.16</v>
      </c>
      <c r="E187" s="1">
        <v>0</v>
      </c>
      <c r="F187" s="1">
        <v>0</v>
      </c>
      <c r="G187" s="2">
        <f t="shared" si="0"/>
        <v>4226.0948399999997</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974.64</v>
      </c>
      <c r="D188" s="1">
        <f>'PR-RAS'!E192</f>
        <v>1384</v>
      </c>
      <c r="E188" s="1">
        <v>0</v>
      </c>
      <c r="F188" s="1">
        <v>0</v>
      </c>
      <c r="G188" s="2">
        <f t="shared" si="0"/>
        <v>699.87367999999992</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1664.43</v>
      </c>
      <c r="D189" s="1">
        <f>'PR-RAS'!E193</f>
        <v>1988</v>
      </c>
      <c r="E189" s="1">
        <v>0</v>
      </c>
      <c r="F189" s="1">
        <v>0</v>
      </c>
      <c r="G189" s="2">
        <f t="shared" si="0"/>
        <v>1060.40084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8927.52</v>
      </c>
      <c r="D191" s="1">
        <f>'PR-RAS'!E195</f>
        <v>6484.06</v>
      </c>
      <c r="E191" s="1">
        <v>0</v>
      </c>
      <c r="F191" s="1">
        <v>0</v>
      </c>
      <c r="G191" s="2">
        <f t="shared" si="0"/>
        <v>4160.1715999999997</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56.5</v>
      </c>
      <c r="D192" s="1">
        <f>'PR-RAS'!E196</f>
        <v>66.48</v>
      </c>
      <c r="E192" s="1">
        <v>0</v>
      </c>
      <c r="F192" s="1">
        <v>0</v>
      </c>
      <c r="G192" s="2">
        <f t="shared" si="0"/>
        <v>36.186860000000003</v>
      </c>
      <c r="H192" s="2">
        <f t="shared" si="1"/>
        <v>0.98000000000000398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56.5</v>
      </c>
      <c r="D206" s="1">
        <f>'PR-RAS'!E210</f>
        <v>66.48</v>
      </c>
      <c r="E206" s="1">
        <v>0</v>
      </c>
      <c r="F206" s="1">
        <v>0</v>
      </c>
      <c r="G206" s="2">
        <f t="shared" si="0"/>
        <v>38.839300000000001</v>
      </c>
      <c r="H206" s="2">
        <f t="shared" si="1"/>
        <v>0.98000000000000398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56.5</v>
      </c>
      <c r="D207" s="1">
        <f>'PR-RAS'!E211</f>
        <v>66.48</v>
      </c>
      <c r="E207" s="1">
        <v>0</v>
      </c>
      <c r="F207" s="1">
        <v>0</v>
      </c>
      <c r="G207" s="2">
        <f t="shared" si="0"/>
        <v>39.028759999999998</v>
      </c>
      <c r="H207" s="2">
        <f t="shared" si="1"/>
        <v>0.98000000000000398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409.17</v>
      </c>
      <c r="D259" s="1">
        <f>'PR-RAS'!E263</f>
        <v>306</v>
      </c>
      <c r="E259" s="1">
        <v>0</v>
      </c>
      <c r="F259" s="1">
        <v>0</v>
      </c>
      <c r="G259" s="2">
        <f t="shared" si="0"/>
        <v>263.46186</v>
      </c>
      <c r="H259" s="2">
        <f t="shared" si="1"/>
        <v>0.17000000000001592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409.17</v>
      </c>
      <c r="D260" s="1">
        <f>'PR-RAS'!E264</f>
        <v>306</v>
      </c>
      <c r="E260" s="1">
        <v>0</v>
      </c>
      <c r="F260" s="1">
        <v>0</v>
      </c>
      <c r="G260" s="2">
        <f t="shared" si="0"/>
        <v>264.48303000000004</v>
      </c>
      <c r="H260" s="2">
        <f t="shared" si="1"/>
        <v>0.17000000000001592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409.17</v>
      </c>
      <c r="D262" s="1">
        <f>'PR-RAS'!E266</f>
        <v>306</v>
      </c>
      <c r="E262" s="1">
        <v>0</v>
      </c>
      <c r="F262" s="1">
        <v>0</v>
      </c>
      <c r="G262" s="2">
        <f t="shared" si="0"/>
        <v>266.52537000000001</v>
      </c>
      <c r="H262" s="2">
        <f t="shared" si="1"/>
        <v>0.17000000000001592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777522.88</v>
      </c>
      <c r="D285" s="1">
        <f>'PR-RAS'!E289</f>
        <v>946211.25</v>
      </c>
      <c r="E285" s="1">
        <v>0</v>
      </c>
      <c r="F285" s="1">
        <v>0</v>
      </c>
      <c r="G285" s="2">
        <f t="shared" si="8"/>
        <v>758264.48791999987</v>
      </c>
      <c r="H285" s="2">
        <f t="shared" si="9"/>
        <v>0.36999999999534339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1019.4200000000419</v>
      </c>
      <c r="D286" s="1">
        <f>'PR-RAS'!E290</f>
        <v>2263.7999999999302</v>
      </c>
      <c r="E286" s="1">
        <v>0</v>
      </c>
      <c r="F286" s="1">
        <v>0</v>
      </c>
      <c r="G286" s="2">
        <f t="shared" si="8"/>
        <v>1580.9006999999719</v>
      </c>
      <c r="H286" s="2">
        <f t="shared" si="9"/>
        <v>0.62000000011175871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34113.050000000003</v>
      </c>
      <c r="D288" s="1">
        <f>'PR-RAS'!E292</f>
        <v>16112.7</v>
      </c>
      <c r="E288" s="1">
        <v>0</v>
      </c>
      <c r="F288" s="1">
        <v>0</v>
      </c>
      <c r="G288" s="2">
        <f t="shared" si="8"/>
        <v>19039.135150000002</v>
      </c>
      <c r="H288" s="2">
        <f t="shared" si="9"/>
        <v>0.35000000000218279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4029.54</v>
      </c>
      <c r="D290" s="1">
        <f>'PR-RAS'!E294</f>
        <v>4147.43</v>
      </c>
      <c r="E290" s="1">
        <v>0</v>
      </c>
      <c r="F290" s="1">
        <v>0</v>
      </c>
      <c r="G290" s="2">
        <f t="shared" si="8"/>
        <v>3561.7516000000001</v>
      </c>
      <c r="H290" s="2">
        <f t="shared" si="9"/>
        <v>0.89000000000032742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19019.77</v>
      </c>
      <c r="D345" s="1">
        <f>'PR-RAS'!E350</f>
        <v>12826</v>
      </c>
      <c r="E345" s="1">
        <v>0</v>
      </c>
      <c r="F345" s="1">
        <v>0</v>
      </c>
      <c r="G345" s="2">
        <f t="shared" si="8"/>
        <v>15367.088879999999</v>
      </c>
      <c r="H345" s="2">
        <f t="shared" si="9"/>
        <v>0.22999999999956344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19019.77</v>
      </c>
      <c r="D358" s="1">
        <f>'PR-RAS'!E363</f>
        <v>12826</v>
      </c>
      <c r="E358" s="1">
        <v>0</v>
      </c>
      <c r="F358" s="1">
        <v>0</v>
      </c>
      <c r="G358" s="2">
        <f t="shared" si="8"/>
        <v>15947.821890000001</v>
      </c>
      <c r="H358" s="2">
        <f t="shared" si="9"/>
        <v>0.22999999999956344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4623.7700000000004</v>
      </c>
      <c r="D364" s="1">
        <f>'PR-RAS'!E369</f>
        <v>12446</v>
      </c>
      <c r="E364" s="1">
        <v>0</v>
      </c>
      <c r="F364" s="1">
        <v>0</v>
      </c>
      <c r="G364" s="2">
        <f t="shared" si="8"/>
        <v>10714.22451</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2723.77</v>
      </c>
      <c r="D365" s="1">
        <f>'PR-RAS'!E370</f>
        <v>1652.04</v>
      </c>
      <c r="E365" s="1">
        <v>0</v>
      </c>
      <c r="F365" s="1">
        <v>0</v>
      </c>
      <c r="G365" s="2">
        <f t="shared" si="8"/>
        <v>2194.1374000000001</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1900</v>
      </c>
      <c r="D370" s="1">
        <f>'PR-RAS'!E375</f>
        <v>10793.96</v>
      </c>
      <c r="E370" s="1">
        <v>0</v>
      </c>
      <c r="F370" s="1">
        <v>0</v>
      </c>
      <c r="G370" s="2">
        <f t="shared" si="8"/>
        <v>8667.0424800000001</v>
      </c>
      <c r="H370" s="2">
        <f t="shared" si="9"/>
        <v>4.0000000000873115E-2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371</v>
      </c>
      <c r="D378" s="1">
        <f>'PR-RAS'!E383</f>
        <v>380</v>
      </c>
      <c r="E378" s="1">
        <v>0</v>
      </c>
      <c r="F378" s="1">
        <v>0</v>
      </c>
      <c r="G378" s="2">
        <f t="shared" si="8"/>
        <v>426.387</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371</v>
      </c>
      <c r="D379" s="1">
        <f>'PR-RAS'!E384</f>
        <v>380</v>
      </c>
      <c r="E379" s="1">
        <v>0</v>
      </c>
      <c r="F379" s="1">
        <v>0</v>
      </c>
      <c r="G379" s="2">
        <f t="shared" si="8"/>
        <v>427.51800000000003</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14025</v>
      </c>
      <c r="D386" s="1">
        <f>'PR-RAS'!E391</f>
        <v>0</v>
      </c>
      <c r="E386" s="1">
        <v>0</v>
      </c>
      <c r="F386" s="1">
        <v>0</v>
      </c>
      <c r="G386" s="2">
        <f t="shared" si="8"/>
        <v>5399.625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14025</v>
      </c>
      <c r="D390" s="1">
        <f>'PR-RAS'!E395</f>
        <v>0</v>
      </c>
      <c r="E390" s="1">
        <v>0</v>
      </c>
      <c r="F390" s="1">
        <v>0</v>
      </c>
      <c r="G390" s="2">
        <f t="shared" si="8"/>
        <v>5455.7250000000004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19019.77</v>
      </c>
      <c r="D403" s="1">
        <f>'PR-RAS'!E408</f>
        <v>12826</v>
      </c>
      <c r="E403" s="1">
        <v>0</v>
      </c>
      <c r="F403" s="1">
        <v>0</v>
      </c>
      <c r="G403" s="2">
        <f t="shared" si="8"/>
        <v>17958.051540000004</v>
      </c>
      <c r="H403" s="2">
        <f t="shared" si="9"/>
        <v>0.22999999999956344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778542.3</v>
      </c>
      <c r="D407" s="1">
        <f>'PR-RAS'!E412</f>
        <v>948475.04999999993</v>
      </c>
      <c r="E407" s="1">
        <v>0</v>
      </c>
      <c r="F407" s="1">
        <v>0</v>
      </c>
      <c r="G407" s="2">
        <f t="shared" si="8"/>
        <v>1086249.9144000001</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796542.65</v>
      </c>
      <c r="D408" s="1">
        <f>'PR-RAS'!E413</f>
        <v>959037.25</v>
      </c>
      <c r="E408" s="1">
        <v>0</v>
      </c>
      <c r="F408" s="1">
        <v>0</v>
      </c>
      <c r="G408" s="2">
        <f t="shared" si="8"/>
        <v>1104849.1800499998</v>
      </c>
      <c r="H408" s="2">
        <f t="shared" si="9"/>
        <v>0.59999999997671694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18000.349999999977</v>
      </c>
      <c r="D410" s="1">
        <f>'PR-RAS'!E415</f>
        <v>10562.20000000007</v>
      </c>
      <c r="E410" s="1">
        <v>0</v>
      </c>
      <c r="F410" s="1">
        <v>0</v>
      </c>
      <c r="G410" s="2">
        <f t="shared" si="8"/>
        <v>16002.022750000047</v>
      </c>
      <c r="H410" s="2">
        <f t="shared" si="9"/>
        <v>0.55000000004656613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34113.050000000003</v>
      </c>
      <c r="D411" s="1">
        <f>'PR-RAS'!E416</f>
        <v>16112.7</v>
      </c>
      <c r="E411" s="1">
        <v>0</v>
      </c>
      <c r="F411" s="1">
        <v>0</v>
      </c>
      <c r="G411" s="2">
        <f t="shared" si="8"/>
        <v>27198.764500000005</v>
      </c>
      <c r="H411" s="2">
        <f t="shared" si="9"/>
        <v>0.35000000000218279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4029.54</v>
      </c>
      <c r="D413" s="1">
        <f>'PR-RAS'!E418</f>
        <v>4147.43</v>
      </c>
      <c r="E413" s="1">
        <v>0</v>
      </c>
      <c r="F413" s="1">
        <v>0</v>
      </c>
      <c r="G413" s="2">
        <f t="shared" si="8"/>
        <v>5077.6528000000008</v>
      </c>
      <c r="H413" s="2">
        <f t="shared" si="9"/>
        <v>0.89000000000032742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778542.3</v>
      </c>
      <c r="D633" s="1">
        <f>'PR-RAS'!E639</f>
        <v>948475.04999999993</v>
      </c>
      <c r="E633" s="1">
        <v>0</v>
      </c>
      <c r="F633" s="1">
        <v>0</v>
      </c>
      <c r="G633" s="2">
        <f t="shared" si="10"/>
        <v>1690911.1968</v>
      </c>
      <c r="H633" s="2">
        <f t="shared" si="11"/>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796542.65</v>
      </c>
      <c r="D634" s="1">
        <f>'PR-RAS'!E640</f>
        <v>959037.25</v>
      </c>
      <c r="E634" s="1">
        <v>0</v>
      </c>
      <c r="F634" s="1">
        <v>0</v>
      </c>
      <c r="G634" s="2">
        <f t="shared" si="10"/>
        <v>1718352.65595</v>
      </c>
      <c r="H634" s="2">
        <f t="shared" si="11"/>
        <v>0.59999999997671694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18000.349999999977</v>
      </c>
      <c r="D636" s="1">
        <f>'PR-RAS'!E642</f>
        <v>10562.20000000007</v>
      </c>
      <c r="E636" s="1">
        <v>0</v>
      </c>
      <c r="F636" s="1">
        <v>0</v>
      </c>
      <c r="G636" s="2">
        <f t="shared" si="10"/>
        <v>24844.216250000074</v>
      </c>
      <c r="H636" s="2">
        <f t="shared" si="11"/>
        <v>0.55000000004656613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34113.050000000003</v>
      </c>
      <c r="D637" s="1">
        <f>'PR-RAS'!E643</f>
        <v>16112.7</v>
      </c>
      <c r="E637" s="1">
        <v>0</v>
      </c>
      <c r="F637" s="1">
        <v>0</v>
      </c>
      <c r="G637" s="2">
        <f t="shared" si="10"/>
        <v>42191.25420000001</v>
      </c>
      <c r="H637" s="2">
        <f t="shared" si="11"/>
        <v>0.35000000000218279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16112.700000000026</v>
      </c>
      <c r="D639" s="1">
        <f>'PR-RAS'!E645</f>
        <v>5550.4999999999309</v>
      </c>
      <c r="E639" s="1">
        <v>0</v>
      </c>
      <c r="F639" s="1">
        <v>0</v>
      </c>
      <c r="G639" s="2">
        <f t="shared" si="10"/>
        <v>17362.34059999993</v>
      </c>
      <c r="H639" s="2">
        <f t="shared" si="11"/>
        <v>0.79999999990468496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57722.15</v>
      </c>
      <c r="D641" s="1">
        <f>'PR-RAS'!E647</f>
        <v>73773.2</v>
      </c>
      <c r="E641" s="1">
        <v>0</v>
      </c>
      <c r="F641" s="1">
        <v>0</v>
      </c>
      <c r="G641" s="2">
        <f t="shared" si="10"/>
        <v>131371.872</v>
      </c>
      <c r="H641" s="2">
        <f t="shared" si="11"/>
        <v>0.34999999999854481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30</v>
      </c>
      <c r="D647" s="1">
        <f>'PR-RAS'!E654</f>
        <v>30</v>
      </c>
      <c r="E647" s="1">
        <v>0</v>
      </c>
      <c r="F647" s="1">
        <v>0</v>
      </c>
      <c r="G647" s="2">
        <f t="shared" si="10"/>
        <v>58.14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27</v>
      </c>
      <c r="D649" s="1">
        <f>'PR-RAS'!E656</f>
        <v>27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666752.06000000006</v>
      </c>
      <c r="D668" s="1">
        <f>'PR-RAS'!E675</f>
        <v>844759.9</v>
      </c>
      <c r="E668" s="1">
        <v>0</v>
      </c>
      <c r="F668" s="1">
        <v>0</v>
      </c>
      <c r="G668" s="2">
        <f t="shared" si="10"/>
        <v>1571633.3306200004</v>
      </c>
      <c r="H668" s="2">
        <f t="shared" si="11"/>
        <v>0.16000000003259629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7781</v>
      </c>
      <c r="D669" s="1">
        <f>'PR-RAS'!E676</f>
        <v>2666.67</v>
      </c>
      <c r="E669" s="1">
        <v>0</v>
      </c>
      <c r="F669" s="1">
        <v>0</v>
      </c>
      <c r="G669" s="2">
        <f t="shared" si="10"/>
        <v>8760.3791200000014</v>
      </c>
      <c r="H669" s="2">
        <f t="shared" si="11"/>
        <v>0.32999999999992724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371</v>
      </c>
      <c r="D670" s="1">
        <f>'PR-RAS'!E677</f>
        <v>380</v>
      </c>
      <c r="E670" s="1">
        <v>0</v>
      </c>
      <c r="F670" s="1">
        <v>0</v>
      </c>
      <c r="G670" s="2">
        <f t="shared" si="10"/>
        <v>756.63900000000001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54111.4</v>
      </c>
      <c r="E703" s="1">
        <v>0</v>
      </c>
      <c r="F703" s="1">
        <v>0</v>
      </c>
      <c r="G703" s="2">
        <f t="shared" si="10"/>
        <v>75972.405599999998</v>
      </c>
      <c r="H703" s="2">
        <f t="shared" si="11"/>
        <v>0.40000000000145519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478.95</v>
      </c>
      <c r="D710" s="1">
        <f>'PR-RAS'!E717</f>
        <v>441.44</v>
      </c>
      <c r="E710" s="1">
        <v>0</v>
      </c>
      <c r="F710" s="1">
        <v>0</v>
      </c>
      <c r="G710" s="2">
        <f t="shared" si="10"/>
        <v>965.53746999999987</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10411.64</v>
      </c>
      <c r="D711" s="1">
        <f>'PR-RAS'!E718</f>
        <v>11989.96</v>
      </c>
      <c r="E711" s="1">
        <v>0</v>
      </c>
      <c r="F711" s="1">
        <v>0</v>
      </c>
      <c r="G711" s="2">
        <f t="shared" si="10"/>
        <v>24418.007599999997</v>
      </c>
      <c r="H711" s="2">
        <f t="shared" si="11"/>
        <v>0.40000000000145519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15218.44</v>
      </c>
      <c r="D714" s="1">
        <f>'PR-RAS'!E721</f>
        <v>20557.88</v>
      </c>
      <c r="E714" s="1">
        <v>0</v>
      </c>
      <c r="F714" s="1">
        <v>0</v>
      </c>
      <c r="G714" s="2">
        <f t="shared" si="10"/>
        <v>40166.284599999999</v>
      </c>
      <c r="H714" s="2">
        <f t="shared" si="11"/>
        <v>0.55999999999949068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32524.15</v>
      </c>
      <c r="D715" s="1">
        <f>'PR-RAS'!E722</f>
        <v>23789.07</v>
      </c>
      <c r="E715" s="1">
        <v>0</v>
      </c>
      <c r="F715" s="1">
        <v>0</v>
      </c>
      <c r="G715" s="2">
        <f t="shared" si="10"/>
        <v>57193.035060000002</v>
      </c>
      <c r="H715" s="2">
        <f t="shared" si="11"/>
        <v>0.22000000000116415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1723.07</v>
      </c>
      <c r="D716" s="1">
        <f>'PR-RAS'!E723</f>
        <v>0</v>
      </c>
      <c r="E716" s="1">
        <v>0</v>
      </c>
      <c r="F716" s="1">
        <v>0</v>
      </c>
      <c r="G716" s="2">
        <f t="shared" si="10"/>
        <v>1231.99505</v>
      </c>
      <c r="H716" s="2">
        <f t="shared" si="11"/>
        <v>6.9999999999936335E-2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807594.89000000013</v>
      </c>
      <c r="D984" s="6">
        <f>BILANCA!E6</f>
        <v>811358.1399999999</v>
      </c>
      <c r="E984" s="6">
        <v>0</v>
      </c>
      <c r="F984" s="6">
        <v>0</v>
      </c>
      <c r="G984" s="7">
        <f t="shared" ref="G984:G1241" si="22">B984/1000*C984+B984/500*D984</f>
        <v>2430.3111699999999</v>
      </c>
      <c r="H984" s="7">
        <f t="shared" si="19"/>
        <v>0.24999999976716936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727171.83000000007</v>
      </c>
      <c r="D985" s="1">
        <f>BILANCA!E7</f>
        <v>727205.07</v>
      </c>
      <c r="E985" s="1">
        <v>0</v>
      </c>
      <c r="F985" s="1">
        <v>0</v>
      </c>
      <c r="G985" s="2">
        <f t="shared" si="22"/>
        <v>4363.1639400000004</v>
      </c>
      <c r="H985" s="2">
        <f t="shared" si="19"/>
        <v>0.23999999987427145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727171.83000000007</v>
      </c>
      <c r="D990" s="1">
        <f>BILANCA!E12</f>
        <v>727205.07</v>
      </c>
      <c r="E990" s="1">
        <v>0</v>
      </c>
      <c r="F990" s="1">
        <v>0</v>
      </c>
      <c r="G990" s="2">
        <f t="shared" si="22"/>
        <v>15271.07379</v>
      </c>
      <c r="H990" s="2">
        <f t="shared" si="19"/>
        <v>0.23999999987427145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691476.57</v>
      </c>
      <c r="D991" s="1">
        <f>BILANCA!E13</f>
        <v>682153.29</v>
      </c>
      <c r="E991" s="1">
        <v>0</v>
      </c>
      <c r="F991" s="1">
        <v>0</v>
      </c>
      <c r="G991" s="2">
        <f t="shared" si="22"/>
        <v>16446.265200000002</v>
      </c>
      <c r="H991" s="2">
        <f t="shared" si="19"/>
        <v>0.72000000008847564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745862.37</v>
      </c>
      <c r="D993" s="1">
        <f>BILANCA!E15</f>
        <v>745862.37</v>
      </c>
      <c r="E993" s="1">
        <v>0</v>
      </c>
      <c r="F993" s="1">
        <v>0</v>
      </c>
      <c r="G993" s="2">
        <f t="shared" si="22"/>
        <v>22375.8711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54385.8</v>
      </c>
      <c r="D996" s="1">
        <f>BILANCA!E18</f>
        <v>63709.08</v>
      </c>
      <c r="E996" s="1">
        <v>0</v>
      </c>
      <c r="F996" s="1">
        <v>0</v>
      </c>
      <c r="G996" s="2">
        <f t="shared" si="22"/>
        <v>2363.4514799999997</v>
      </c>
      <c r="H996" s="2">
        <f t="shared" si="19"/>
        <v>0.27999999999883585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20725.700000000012</v>
      </c>
      <c r="D997" s="1">
        <f>BILANCA!E19</f>
        <v>33536.429999999993</v>
      </c>
      <c r="E997" s="1">
        <v>0</v>
      </c>
      <c r="F997" s="1">
        <v>0</v>
      </c>
      <c r="G997" s="2">
        <f t="shared" si="22"/>
        <v>1229.17984</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47229.59</v>
      </c>
      <c r="D998" s="1">
        <f>BILANCA!E20</f>
        <v>81969.509999999995</v>
      </c>
      <c r="E998" s="1">
        <v>0</v>
      </c>
      <c r="F998" s="1">
        <v>0</v>
      </c>
      <c r="G998" s="2">
        <f t="shared" si="22"/>
        <v>3167.5291499999994</v>
      </c>
      <c r="H998" s="2">
        <f t="shared" si="19"/>
        <v>0.90000000000873115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605.08000000000004</v>
      </c>
      <c r="D999" s="1">
        <f>BILANCA!E21</f>
        <v>605.08000000000004</v>
      </c>
      <c r="E999" s="1">
        <v>0</v>
      </c>
      <c r="F999" s="1">
        <v>0</v>
      </c>
      <c r="G999" s="2">
        <f t="shared" si="22"/>
        <v>29.043840000000003</v>
      </c>
      <c r="H999" s="2">
        <f t="shared" si="19"/>
        <v>0.16000000000008185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15435.66</v>
      </c>
      <c r="D1000" s="1">
        <f>BILANCA!E22</f>
        <v>15435.66</v>
      </c>
      <c r="E1000" s="1">
        <v>0</v>
      </c>
      <c r="F1000" s="1">
        <v>0</v>
      </c>
      <c r="G1000" s="2">
        <f t="shared" si="22"/>
        <v>787.21866</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303438.36</v>
      </c>
      <c r="D1003" s="1">
        <f>BILANCA!E25</f>
        <v>314232.32000000001</v>
      </c>
      <c r="E1003" s="1">
        <v>0</v>
      </c>
      <c r="F1003" s="1">
        <v>0</v>
      </c>
      <c r="G1003" s="2">
        <f t="shared" si="22"/>
        <v>18638.060000000001</v>
      </c>
      <c r="H1003" s="2">
        <f t="shared" si="19"/>
        <v>0.67999999999301508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2027.76</v>
      </c>
      <c r="D1004" s="1">
        <f>BILANCA!E26</f>
        <v>2027.76</v>
      </c>
      <c r="E1004" s="1">
        <v>0</v>
      </c>
      <c r="F1004" s="1">
        <v>0</v>
      </c>
      <c r="G1004" s="2">
        <f t="shared" si="22"/>
        <v>127.74888</v>
      </c>
      <c r="H1004" s="2">
        <f t="shared" si="19"/>
        <v>0.48000000000001819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348010.75</v>
      </c>
      <c r="D1006" s="1">
        <f>BILANCA!E28</f>
        <v>380733.9</v>
      </c>
      <c r="E1006" s="1">
        <v>0</v>
      </c>
      <c r="F1006" s="1">
        <v>0</v>
      </c>
      <c r="G1006" s="2">
        <f t="shared" si="22"/>
        <v>25518.006649999999</v>
      </c>
      <c r="H1006" s="2">
        <f t="shared" si="19"/>
        <v>0.34999999997671694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944.55999999999949</v>
      </c>
      <c r="D1013" s="1">
        <f>BILANCA!E35</f>
        <v>996.59999999999854</v>
      </c>
      <c r="E1013" s="1">
        <v>0</v>
      </c>
      <c r="F1013" s="1">
        <v>0</v>
      </c>
      <c r="G1013" s="2">
        <f t="shared" si="22"/>
        <v>88.132799999999889</v>
      </c>
      <c r="H1013" s="2">
        <f t="shared" si="19"/>
        <v>0.84000000000196451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9969.4599999999991</v>
      </c>
      <c r="D1014" s="1">
        <f>BILANCA!E36</f>
        <v>10349.459999999999</v>
      </c>
      <c r="E1014" s="1">
        <v>0</v>
      </c>
      <c r="F1014" s="1">
        <v>0</v>
      </c>
      <c r="G1014" s="2">
        <f t="shared" si="22"/>
        <v>950.7197799999999</v>
      </c>
      <c r="H1014" s="2">
        <f t="shared" si="19"/>
        <v>0.91999999999825377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9024.9</v>
      </c>
      <c r="D1018" s="1">
        <f>BILANCA!E40</f>
        <v>9352.86</v>
      </c>
      <c r="E1018" s="1">
        <v>0</v>
      </c>
      <c r="F1018" s="1">
        <v>0</v>
      </c>
      <c r="G1018" s="2">
        <f t="shared" si="22"/>
        <v>970.57170000000019</v>
      </c>
      <c r="H1018" s="2">
        <f t="shared" si="19"/>
        <v>0.23999999999978172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14025</v>
      </c>
      <c r="D1023" s="1">
        <f>BILANCA!E45</f>
        <v>10518.75</v>
      </c>
      <c r="E1023" s="1">
        <v>0</v>
      </c>
      <c r="F1023" s="1">
        <v>0</v>
      </c>
      <c r="G1023" s="2">
        <f t="shared" si="22"/>
        <v>1402.5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3428.61</v>
      </c>
      <c r="D1025" s="1">
        <f>BILANCA!E47</f>
        <v>3428.61</v>
      </c>
      <c r="E1025" s="1">
        <v>0</v>
      </c>
      <c r="F1025" s="1">
        <v>0</v>
      </c>
      <c r="G1025" s="2">
        <f t="shared" si="22"/>
        <v>432.00486000000001</v>
      </c>
      <c r="H1025" s="2">
        <f t="shared" si="19"/>
        <v>0.77999999999974534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34776.44</v>
      </c>
      <c r="D1026" s="1">
        <f>BILANCA!E48</f>
        <v>34776.44</v>
      </c>
      <c r="E1026" s="1">
        <v>0</v>
      </c>
      <c r="F1026" s="1">
        <v>0</v>
      </c>
      <c r="G1026" s="2">
        <f t="shared" si="22"/>
        <v>4486.1607599999998</v>
      </c>
      <c r="H1026" s="2">
        <f t="shared" si="19"/>
        <v>0.88000000000465661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88456.22</v>
      </c>
      <c r="D1027" s="1">
        <f>BILANCA!E49</f>
        <v>88456.22</v>
      </c>
      <c r="E1027" s="1">
        <v>0</v>
      </c>
      <c r="F1027" s="1">
        <v>0</v>
      </c>
      <c r="G1027" s="2">
        <f t="shared" si="22"/>
        <v>11676.22104</v>
      </c>
      <c r="H1027" s="2">
        <f t="shared" si="19"/>
        <v>0.44000000000232831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112636.27</v>
      </c>
      <c r="D1028" s="1">
        <f>BILANCA!E50</f>
        <v>116142.52</v>
      </c>
      <c r="E1028" s="1">
        <v>0</v>
      </c>
      <c r="F1028" s="1">
        <v>0</v>
      </c>
      <c r="G1028" s="2">
        <f t="shared" si="22"/>
        <v>15521.45895</v>
      </c>
      <c r="H1028" s="2">
        <f t="shared" si="19"/>
        <v>0.75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15911.71</v>
      </c>
      <c r="D1032" s="1">
        <f>BILANCA!E54</f>
        <v>4475.99</v>
      </c>
      <c r="E1032" s="1">
        <v>0</v>
      </c>
      <c r="F1032" s="1">
        <v>0</v>
      </c>
      <c r="G1032" s="2">
        <f t="shared" si="22"/>
        <v>1218.3208099999999</v>
      </c>
      <c r="H1032" s="2">
        <f t="shared" si="19"/>
        <v>0.30000000000109139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15911.71</v>
      </c>
      <c r="D1033" s="1">
        <f>BILANCA!E55</f>
        <v>4475.99</v>
      </c>
      <c r="E1033" s="1">
        <v>0</v>
      </c>
      <c r="F1033" s="1">
        <v>0</v>
      </c>
      <c r="G1033" s="2">
        <f t="shared" si="22"/>
        <v>1243.1845000000001</v>
      </c>
      <c r="H1033" s="2">
        <f t="shared" si="19"/>
        <v>0.30000000000109139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80423.06</v>
      </c>
      <c r="D1046" s="1">
        <f>BILANCA!E68</f>
        <v>84153.069999999992</v>
      </c>
      <c r="E1046" s="1">
        <v>0</v>
      </c>
      <c r="F1046" s="1">
        <v>0</v>
      </c>
      <c r="G1046" s="2">
        <f t="shared" si="22"/>
        <v>15669.939599999998</v>
      </c>
      <c r="H1046" s="2">
        <f t="shared" si="19"/>
        <v>0.1299999999901047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22700.91</v>
      </c>
      <c r="D1124" s="1">
        <f>BILANCA!E146</f>
        <v>10379.869999999999</v>
      </c>
      <c r="E1124" s="1">
        <v>0</v>
      </c>
      <c r="F1124" s="1">
        <v>0</v>
      </c>
      <c r="G1124" s="2">
        <f t="shared" si="22"/>
        <v>6127.9516499999991</v>
      </c>
      <c r="H1124" s="2">
        <f t="shared" si="23"/>
        <v>0.22000000000116415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4029.54</v>
      </c>
      <c r="D1137" s="1">
        <f>BILANCA!E159</f>
        <v>4147.43</v>
      </c>
      <c r="E1137" s="1">
        <v>0</v>
      </c>
      <c r="F1137" s="1">
        <v>0</v>
      </c>
      <c r="G1137" s="2">
        <f t="shared" si="22"/>
        <v>1897.9576000000002</v>
      </c>
      <c r="H1137" s="2">
        <f t="shared" si="23"/>
        <v>0.89000000000032742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18671.37</v>
      </c>
      <c r="D1139" s="1">
        <f>BILANCA!E161</f>
        <v>6232.44</v>
      </c>
      <c r="E1139" s="1">
        <v>0</v>
      </c>
      <c r="F1139" s="1">
        <v>0</v>
      </c>
      <c r="G1139" s="2">
        <f t="shared" si="22"/>
        <v>4857.2549999999992</v>
      </c>
      <c r="H1139" s="2">
        <f t="shared" si="23"/>
        <v>0.80999999999858119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57722.15</v>
      </c>
      <c r="D1148" s="1">
        <f>BILANCA!E170</f>
        <v>73773.2</v>
      </c>
      <c r="E1148" s="1">
        <v>0</v>
      </c>
      <c r="F1148" s="1">
        <v>0</v>
      </c>
      <c r="G1148" s="2">
        <f t="shared" si="22"/>
        <v>33869.310750000004</v>
      </c>
      <c r="H1148" s="2">
        <f t="shared" si="23"/>
        <v>0.34999999999854481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57722.15</v>
      </c>
      <c r="D1151" s="1">
        <f>BILANCA!E173</f>
        <v>73773.2</v>
      </c>
      <c r="E1151" s="1">
        <v>0</v>
      </c>
      <c r="F1151" s="1">
        <v>0</v>
      </c>
      <c r="G1151" s="2">
        <f t="shared" si="22"/>
        <v>34485.116399999999</v>
      </c>
      <c r="H1151" s="2">
        <f t="shared" si="23"/>
        <v>0.34999999999854481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807594.89</v>
      </c>
      <c r="D1152" s="1">
        <f>BILANCA!E175</f>
        <v>811358.14000000013</v>
      </c>
      <c r="E1152" s="1">
        <v>0</v>
      </c>
      <c r="F1152" s="1">
        <v>0</v>
      </c>
      <c r="G1152" s="2">
        <f t="shared" si="22"/>
        <v>410722.58773000009</v>
      </c>
      <c r="H1152" s="2">
        <f t="shared" si="23"/>
        <v>0.25000000011641532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60280.850000000006</v>
      </c>
      <c r="D1153" s="1">
        <f>BILANCA!E176</f>
        <v>74455.17</v>
      </c>
      <c r="E1153" s="1">
        <v>0</v>
      </c>
      <c r="F1153" s="1">
        <v>0</v>
      </c>
      <c r="G1153" s="2">
        <f t="shared" si="22"/>
        <v>35562.5023</v>
      </c>
      <c r="H1153" s="2">
        <f t="shared" si="23"/>
        <v>0.319999999992433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59493.120000000003</v>
      </c>
      <c r="D1154" s="1">
        <f>BILANCA!E177</f>
        <v>73873.2</v>
      </c>
      <c r="E1154" s="1">
        <v>0</v>
      </c>
      <c r="F1154" s="1">
        <v>0</v>
      </c>
      <c r="G1154" s="2">
        <f t="shared" si="22"/>
        <v>35437.957920000001</v>
      </c>
      <c r="H1154" s="2">
        <f t="shared" si="23"/>
        <v>0.31999999999970896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56796.19</v>
      </c>
      <c r="D1155" s="1">
        <f>BILANCA!E178</f>
        <v>72322.149999999994</v>
      </c>
      <c r="E1155" s="1">
        <v>0</v>
      </c>
      <c r="F1155" s="1">
        <v>0</v>
      </c>
      <c r="G1155" s="2">
        <f t="shared" si="22"/>
        <v>34647.764279999996</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2696.93</v>
      </c>
      <c r="D1156" s="1">
        <f>BILANCA!E179</f>
        <v>1451.05</v>
      </c>
      <c r="E1156" s="1">
        <v>0</v>
      </c>
      <c r="F1156" s="1">
        <v>0</v>
      </c>
      <c r="G1156" s="2">
        <f t="shared" si="22"/>
        <v>968.63218999999992</v>
      </c>
      <c r="H1156" s="2">
        <f t="shared" si="23"/>
        <v>0.12000000000011823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100</v>
      </c>
      <c r="E1165" s="1">
        <v>0</v>
      </c>
      <c r="F1165" s="1">
        <v>0</v>
      </c>
      <c r="G1165" s="2">
        <f t="shared" si="22"/>
        <v>36.4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787.73</v>
      </c>
      <c r="D1211" s="1">
        <f>BILANCA!E234</f>
        <v>581.97</v>
      </c>
      <c r="E1211" s="1">
        <v>0</v>
      </c>
      <c r="F1211" s="1">
        <v>0</v>
      </c>
      <c r="G1211" s="2">
        <f t="shared" si="22"/>
        <v>444.98076000000003</v>
      </c>
      <c r="H1211" s="2">
        <f t="shared" si="23"/>
        <v>0.29999999999995453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787.73</v>
      </c>
      <c r="D1213" s="1">
        <f>BILANCA!E236</f>
        <v>581.97</v>
      </c>
      <c r="E1213" s="1">
        <v>0</v>
      </c>
      <c r="F1213" s="1">
        <v>0</v>
      </c>
      <c r="G1213" s="2">
        <f t="shared" si="22"/>
        <v>448.88410000000005</v>
      </c>
      <c r="H1213" s="2">
        <f t="shared" si="23"/>
        <v>0.29999999999995453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747314.04</v>
      </c>
      <c r="D1214" s="1">
        <f>BILANCA!E237</f>
        <v>736902.97000000009</v>
      </c>
      <c r="E1214" s="1">
        <v>0</v>
      </c>
      <c r="F1214" s="1">
        <v>0</v>
      </c>
      <c r="G1214" s="2">
        <f t="shared" si="22"/>
        <v>513078.71538000007</v>
      </c>
      <c r="H1214" s="2">
        <f t="shared" si="23"/>
        <v>6.9999999948777258E-2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727171.8</v>
      </c>
      <c r="D1215" s="1">
        <f>BILANCA!E238</f>
        <v>727205.04</v>
      </c>
      <c r="E1215" s="1">
        <v>0</v>
      </c>
      <c r="F1215" s="1">
        <v>0</v>
      </c>
      <c r="G1215" s="2">
        <f t="shared" si="22"/>
        <v>506126.9961600001</v>
      </c>
      <c r="H1215" s="2">
        <f t="shared" si="23"/>
        <v>0.23999999999068677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727171.8</v>
      </c>
      <c r="D1216" s="1">
        <f>BILANCA!E239</f>
        <v>727205.04</v>
      </c>
      <c r="E1216" s="1">
        <v>0</v>
      </c>
      <c r="F1216" s="1">
        <v>0</v>
      </c>
      <c r="G1216" s="2">
        <f t="shared" si="22"/>
        <v>508308.57804000005</v>
      </c>
      <c r="H1216" s="2">
        <f t="shared" si="23"/>
        <v>0.23999999999068677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725347.03</v>
      </c>
      <c r="D1217" s="1">
        <f>BILANCA!E240</f>
        <v>725380.27</v>
      </c>
      <c r="E1217" s="1">
        <v>0</v>
      </c>
      <c r="F1217" s="1">
        <v>0</v>
      </c>
      <c r="G1217" s="2">
        <f t="shared" si="22"/>
        <v>509209.17138000007</v>
      </c>
      <c r="H1217" s="2">
        <f t="shared" si="23"/>
        <v>0.30000000004656613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1824.77</v>
      </c>
      <c r="D1218" s="1">
        <f>BILANCA!E241</f>
        <v>1824.77</v>
      </c>
      <c r="E1218" s="1">
        <v>0</v>
      </c>
      <c r="F1218" s="1">
        <v>0</v>
      </c>
      <c r="G1218" s="2">
        <f t="shared" si="22"/>
        <v>1286.4628499999999</v>
      </c>
      <c r="H1218" s="2">
        <f t="shared" si="23"/>
        <v>0.46000000000003638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16112.7</v>
      </c>
      <c r="D1222" s="1">
        <f>BILANCA!E245</f>
        <v>5550.5</v>
      </c>
      <c r="E1222" s="1">
        <v>0</v>
      </c>
      <c r="F1222" s="1">
        <v>0</v>
      </c>
      <c r="G1222" s="2">
        <f t="shared" si="22"/>
        <v>6504.0743000000002</v>
      </c>
      <c r="H1222" s="2">
        <f t="shared" si="23"/>
        <v>0.7999999999992724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16112.7</v>
      </c>
      <c r="D1223" s="1">
        <f>BILANCA!E246</f>
        <v>5550.5</v>
      </c>
      <c r="E1223" s="1">
        <v>0</v>
      </c>
      <c r="F1223" s="1">
        <v>0</v>
      </c>
      <c r="G1223" s="2">
        <f t="shared" si="22"/>
        <v>6531.2880000000005</v>
      </c>
      <c r="H1223" s="2">
        <f t="shared" si="23"/>
        <v>0.7999999999992724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16112.7</v>
      </c>
      <c r="D1224" s="1">
        <f>BILANCA!E247</f>
        <v>5550.5</v>
      </c>
      <c r="E1224" s="1">
        <v>0</v>
      </c>
      <c r="F1224" s="1">
        <v>0</v>
      </c>
      <c r="G1224" s="2">
        <f t="shared" si="22"/>
        <v>6558.5016999999998</v>
      </c>
      <c r="H1224" s="2">
        <f t="shared" si="23"/>
        <v>0.7999999999992724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4029.54</v>
      </c>
      <c r="D1232" s="1">
        <f>BILANCA!E255</f>
        <v>4147.43</v>
      </c>
      <c r="E1232" s="1">
        <v>0</v>
      </c>
      <c r="F1232" s="1">
        <v>0</v>
      </c>
      <c r="G1232" s="2">
        <f t="shared" si="22"/>
        <v>3068.7755999999999</v>
      </c>
      <c r="H1232" s="2">
        <f t="shared" si="23"/>
        <v>0.89000000000032742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10939.79</v>
      </c>
      <c r="D1236" s="1">
        <f>BILANCA!E259</f>
        <v>0</v>
      </c>
      <c r="E1236" s="1">
        <v>0</v>
      </c>
      <c r="F1236" s="1">
        <v>0</v>
      </c>
      <c r="G1236" s="2">
        <f t="shared" si="22"/>
        <v>2767.7668700000004</v>
      </c>
      <c r="H1236" s="2">
        <f t="shared" si="23"/>
        <v>0.20999999999912689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10939.79</v>
      </c>
      <c r="D1237" s="1">
        <f>BILANCA!E260</f>
        <v>0</v>
      </c>
      <c r="E1237" s="1">
        <v>0</v>
      </c>
      <c r="F1237" s="1">
        <v>0</v>
      </c>
      <c r="G1237" s="2">
        <f t="shared" si="22"/>
        <v>2778.7066600000003</v>
      </c>
      <c r="H1237" s="2">
        <f t="shared" si="23"/>
        <v>0.20999999999912689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4029.54</v>
      </c>
      <c r="D1240" s="1">
        <f>BILANCA!E264</f>
        <v>4147.43</v>
      </c>
      <c r="E1240" s="1">
        <v>0</v>
      </c>
      <c r="F1240" s="1">
        <v>0</v>
      </c>
      <c r="G1240" s="2">
        <f t="shared" si="22"/>
        <v>3167.3708000000006</v>
      </c>
      <c r="H1240" s="2">
        <f t="shared" si="23"/>
        <v>0.89000000000032742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18671.37</v>
      </c>
      <c r="D1241" s="1">
        <f>BILANCA!E265</f>
        <v>6232.44</v>
      </c>
      <c r="E1241" s="1">
        <v>0</v>
      </c>
      <c r="F1241" s="1">
        <v>0</v>
      </c>
      <c r="G1241" s="2">
        <f t="shared" si="22"/>
        <v>8033.1525000000001</v>
      </c>
      <c r="H1241" s="2">
        <f t="shared" si="23"/>
        <v>0.80999999999858119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18671.37</v>
      </c>
      <c r="D1262" s="1">
        <f>BILANCA!E286</f>
        <v>6232.44</v>
      </c>
      <c r="E1262" s="1">
        <v>0</v>
      </c>
      <c r="F1262" s="1">
        <v>0</v>
      </c>
      <c r="G1262" s="2">
        <f t="shared" si="24"/>
        <v>8687.0137500000001</v>
      </c>
      <c r="H1262" s="2">
        <f t="shared" si="23"/>
        <v>0.80999999999858119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59493.120000000003</v>
      </c>
      <c r="D1264" s="1">
        <f>BILANCA!E288</f>
        <v>73873.2</v>
      </c>
      <c r="E1264" s="1">
        <v>0</v>
      </c>
      <c r="F1264" s="1">
        <v>0</v>
      </c>
      <c r="G1264" s="2">
        <f t="shared" si="24"/>
        <v>58234.305120000005</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796542.65</v>
      </c>
      <c r="D1408" s="1">
        <f>'RAS-funkcijski'!E114</f>
        <v>959037.25</v>
      </c>
      <c r="E1408" s="1">
        <v>0</v>
      </c>
      <c r="F1408" s="1">
        <v>0</v>
      </c>
      <c r="G1408" s="2">
        <f t="shared" si="24"/>
        <v>298607.88650000002</v>
      </c>
      <c r="H1408" s="2">
        <f t="shared" si="27"/>
        <v>0.59999999997671694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796542.65</v>
      </c>
      <c r="D1412" s="1">
        <f>'RAS-funkcijski'!E118</f>
        <v>959037.25</v>
      </c>
      <c r="E1412" s="1">
        <v>0</v>
      </c>
      <c r="F1412" s="1">
        <v>0</v>
      </c>
      <c r="G1412" s="2">
        <f t="shared" si="24"/>
        <v>309466.35510000004</v>
      </c>
      <c r="H1412" s="2">
        <f t="shared" si="27"/>
        <v>0.59999999997671694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796542.65</v>
      </c>
      <c r="D1414" s="1">
        <f>'RAS-funkcijski'!E120</f>
        <v>959037.25</v>
      </c>
      <c r="E1414" s="1">
        <v>0</v>
      </c>
      <c r="F1414" s="1">
        <v>0</v>
      </c>
      <c r="G1414" s="2">
        <f t="shared" si="24"/>
        <v>314895.58940000006</v>
      </c>
      <c r="H1414" s="2">
        <f t="shared" si="27"/>
        <v>0.59999999997671694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796542.65</v>
      </c>
      <c r="D1435" s="13">
        <f>'RAS-funkcijski'!E141</f>
        <v>959037.25</v>
      </c>
      <c r="E1435" s="13">
        <v>0</v>
      </c>
      <c r="F1435" s="13">
        <v>0</v>
      </c>
      <c r="G1435" s="14">
        <f t="shared" si="24"/>
        <v>371902.54955000005</v>
      </c>
      <c r="H1435" s="14">
        <f t="shared" si="27"/>
        <v>0.59999999997671694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16225.86</v>
      </c>
      <c r="D1436" s="6">
        <f>'P-VRIO'!E5</f>
        <v>0</v>
      </c>
      <c r="E1436" s="6">
        <v>0</v>
      </c>
      <c r="F1436" s="6">
        <v>0</v>
      </c>
      <c r="G1436" s="7">
        <f t="shared" si="24"/>
        <v>16.225860000000001</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16225.86</v>
      </c>
      <c r="D1453" s="1">
        <f>'P-VRIO'!E22</f>
        <v>0</v>
      </c>
      <c r="E1453" s="1">
        <v>0</v>
      </c>
      <c r="F1453" s="1">
        <v>0</v>
      </c>
      <c r="G1453" s="2">
        <f t="shared" si="24"/>
        <v>292.06547999999998</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16225.86</v>
      </c>
      <c r="D1454" s="1">
        <f>'P-VRIO'!E23</f>
        <v>0</v>
      </c>
      <c r="E1454" s="1">
        <v>0</v>
      </c>
      <c r="F1454" s="1">
        <v>0</v>
      </c>
      <c r="G1454" s="2">
        <f t="shared" si="24"/>
        <v>308.29133999999999</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16225.86</v>
      </c>
      <c r="D1456" s="1">
        <f>'P-VRIO'!E25</f>
        <v>0</v>
      </c>
      <c r="E1456" s="1">
        <v>0</v>
      </c>
      <c r="F1456" s="1">
        <v>0</v>
      </c>
      <c r="G1456" s="2">
        <f t="shared" si="24"/>
        <v>340.74306000000001</v>
      </c>
      <c r="H1456" s="2">
        <f t="shared" si="27"/>
        <v>0.13999999999941792</v>
      </c>
      <c r="I1456" s="10">
        <f t="shared" si="30"/>
        <v>47.704028399801665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59493.120000000003</v>
      </c>
      <c r="D1480" s="6"/>
      <c r="E1480" s="6">
        <v>0</v>
      </c>
      <c r="F1480" s="6">
        <v>0</v>
      </c>
      <c r="G1480" s="7">
        <f t="shared" ref="G1480:G1580" si="34">B1480/1000*C1480</f>
        <v>59.493120000000005</v>
      </c>
      <c r="H1480" s="7">
        <f t="shared" ref="H1480:H1580" si="35">ABS(C1480-ROUND(C1480,0))</f>
        <v>0.12000000000261934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978365.96000000008</v>
      </c>
      <c r="D1481" s="1">
        <v>0</v>
      </c>
      <c r="E1481" s="1">
        <v>0</v>
      </c>
      <c r="F1481" s="1">
        <v>0</v>
      </c>
      <c r="G1481" s="2">
        <f t="shared" si="34"/>
        <v>1956.7319200000002</v>
      </c>
      <c r="H1481" s="2">
        <f t="shared" si="35"/>
        <v>3.9999999920837581E-2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965539.96000000008</v>
      </c>
      <c r="D1483" s="1">
        <v>0</v>
      </c>
      <c r="E1483" s="1">
        <v>0</v>
      </c>
      <c r="F1483" s="1">
        <v>0</v>
      </c>
      <c r="G1483" s="2">
        <f t="shared" si="34"/>
        <v>3862.1598400000003</v>
      </c>
      <c r="H1483" s="2">
        <f t="shared" si="35"/>
        <v>3.9999999920837581E-2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833104.25</v>
      </c>
      <c r="D1484" s="1">
        <v>0</v>
      </c>
      <c r="E1484" s="1">
        <v>0</v>
      </c>
      <c r="F1484" s="1">
        <v>0</v>
      </c>
      <c r="G1484" s="2">
        <f t="shared" si="34"/>
        <v>4165.5212499999998</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128785.57</v>
      </c>
      <c r="D1485" s="1">
        <v>0</v>
      </c>
      <c r="E1485" s="1">
        <v>0</v>
      </c>
      <c r="F1485" s="1">
        <v>0</v>
      </c>
      <c r="G1485" s="2">
        <f t="shared" si="34"/>
        <v>772.71342000000004</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66.48</v>
      </c>
      <c r="D1486" s="1">
        <v>0</v>
      </c>
      <c r="E1486" s="1">
        <v>0</v>
      </c>
      <c r="F1486" s="1">
        <v>0</v>
      </c>
      <c r="G1486" s="2">
        <f t="shared" si="34"/>
        <v>0.46536000000000005</v>
      </c>
      <c r="H1486" s="2">
        <f t="shared" si="35"/>
        <v>0.48000000000000398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306</v>
      </c>
      <c r="D1490" s="1">
        <v>0</v>
      </c>
      <c r="E1490" s="1">
        <v>0</v>
      </c>
      <c r="F1490" s="1">
        <v>0</v>
      </c>
      <c r="G1490" s="2">
        <f t="shared" si="34"/>
        <v>3.3659999999999997</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3277.66</v>
      </c>
      <c r="D1491" s="1">
        <v>0</v>
      </c>
      <c r="E1491" s="1">
        <v>0</v>
      </c>
      <c r="F1491" s="1">
        <v>0</v>
      </c>
      <c r="G1491" s="2">
        <f t="shared" si="34"/>
        <v>39.331919999999997</v>
      </c>
      <c r="H1491" s="2">
        <f t="shared" si="35"/>
        <v>0.34000000000014552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12826</v>
      </c>
      <c r="D1492" s="1">
        <v>0</v>
      </c>
      <c r="E1492" s="1">
        <v>0</v>
      </c>
      <c r="F1492" s="1">
        <v>0</v>
      </c>
      <c r="G1492" s="2">
        <f t="shared" si="34"/>
        <v>166.738</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963985.88</v>
      </c>
      <c r="D1499" s="1">
        <v>0</v>
      </c>
      <c r="E1499" s="1">
        <v>0</v>
      </c>
      <c r="F1499" s="1">
        <v>0</v>
      </c>
      <c r="G1499" s="2">
        <f t="shared" si="34"/>
        <v>19279.7176</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951159.88</v>
      </c>
      <c r="D1501" s="1">
        <v>0</v>
      </c>
      <c r="E1501" s="1">
        <v>0</v>
      </c>
      <c r="F1501" s="1">
        <v>0</v>
      </c>
      <c r="G1501" s="2">
        <f t="shared" si="34"/>
        <v>20925.517359999998</v>
      </c>
      <c r="H1501" s="2">
        <f t="shared" si="35"/>
        <v>0.11999999999534339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817578.29</v>
      </c>
      <c r="D1502" s="1">
        <v>0</v>
      </c>
      <c r="E1502" s="1">
        <v>0</v>
      </c>
      <c r="F1502" s="1">
        <v>0</v>
      </c>
      <c r="G1502" s="2">
        <f t="shared" si="34"/>
        <v>18804.300670000001</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130031.45</v>
      </c>
      <c r="D1503" s="1">
        <v>0</v>
      </c>
      <c r="E1503" s="1">
        <v>0</v>
      </c>
      <c r="F1503" s="1">
        <v>0</v>
      </c>
      <c r="G1503" s="2">
        <f t="shared" si="34"/>
        <v>3120.7548000000002</v>
      </c>
      <c r="H1503" s="2">
        <f t="shared" si="35"/>
        <v>0.44999999999708962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66.48</v>
      </c>
      <c r="D1504" s="1">
        <v>0</v>
      </c>
      <c r="E1504" s="1">
        <v>0</v>
      </c>
      <c r="F1504" s="1">
        <v>0</v>
      </c>
      <c r="G1504" s="2">
        <f t="shared" si="34"/>
        <v>1.6620000000000001</v>
      </c>
      <c r="H1504" s="2">
        <f t="shared" si="35"/>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306</v>
      </c>
      <c r="D1508" s="1">
        <v>0</v>
      </c>
      <c r="E1508" s="1">
        <v>0</v>
      </c>
      <c r="F1508" s="1">
        <v>0</v>
      </c>
      <c r="G1508" s="2">
        <f t="shared" si="34"/>
        <v>8.8740000000000006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3177.66</v>
      </c>
      <c r="D1509" s="1">
        <v>0</v>
      </c>
      <c r="E1509" s="1">
        <v>0</v>
      </c>
      <c r="F1509" s="1">
        <v>0</v>
      </c>
      <c r="G1509" s="2">
        <f t="shared" si="34"/>
        <v>95.329799999999992</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12826</v>
      </c>
      <c r="D1510" s="1">
        <v>0</v>
      </c>
      <c r="E1510" s="1">
        <v>0</v>
      </c>
      <c r="F1510" s="1">
        <v>0</v>
      </c>
      <c r="G1510" s="2">
        <f t="shared" si="34"/>
        <v>397.60599999999999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73873.20000000007</v>
      </c>
      <c r="D1517" s="1">
        <v>0</v>
      </c>
      <c r="E1517" s="1">
        <v>0</v>
      </c>
      <c r="F1517" s="1">
        <v>0</v>
      </c>
      <c r="G1517" s="2">
        <f t="shared" si="34"/>
        <v>2807.1816000000026</v>
      </c>
      <c r="H1517" s="2">
        <f t="shared" si="35"/>
        <v>0.20000000006984919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73873.2</v>
      </c>
      <c r="D1576" s="1">
        <v>0</v>
      </c>
      <c r="E1576" s="1">
        <v>0</v>
      </c>
      <c r="F1576" s="1">
        <v>0</v>
      </c>
      <c r="G1576" s="2">
        <f t="shared" si="34"/>
        <v>7165.7003999999997</v>
      </c>
      <c r="H1576" s="2">
        <f t="shared" si="35"/>
        <v>0.19999999999708962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73873.2</v>
      </c>
      <c r="D1578" s="1">
        <v>0</v>
      </c>
      <c r="E1578" s="1">
        <v>0</v>
      </c>
      <c r="F1578" s="1">
        <v>0</v>
      </c>
      <c r="G1578" s="2">
        <f t="shared" si="34"/>
        <v>7313.4467999999997</v>
      </c>
      <c r="H1578" s="2">
        <f t="shared" si="35"/>
        <v>0.19999999999708962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12786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778542.3</v>
      </c>
      <c r="I16" s="170">
        <f>'PR-RAS'!E6</f>
        <v>948475.04999999993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777522.88</v>
      </c>
      <c r="I17" s="170">
        <f>'PR-RAS'!E151</f>
        <v>946211.25</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16112.700000000026</v>
      </c>
      <c r="I18" s="170">
        <f>'PR-RAS'!E645</f>
        <v>5550.4999999999309</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727171.83000000007</v>
      </c>
      <c r="I20" s="173">
        <f>BILANCA!E7</f>
        <v>727205.07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80423.06</v>
      </c>
      <c r="I21" s="175">
        <f>BILANCA!E68</f>
        <v>84153.069999999992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60280.850000000006</v>
      </c>
      <c r="I22" s="175">
        <f>BILANCA!E176</f>
        <v>74455.17</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747314.04</v>
      </c>
      <c r="I23" s="177">
        <f>BILANCA!E237</f>
        <v>736902.97000000009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796542.65</v>
      </c>
      <c r="I27" s="175">
        <f>'RAS-funkcijski'!E114</f>
        <v>959037.25</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796542.65</v>
      </c>
      <c r="I28" s="179">
        <f>'RAS-funkcijski'!E141</f>
        <v>959037.25</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16225.86</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16225.86</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59493.120000000003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73873.20000000007</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73873.2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2" zoomScaleNormal="100" workbookViewId="0">
      <selection activeCell="E295" sqref="E29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778542.3</v>
      </c>
      <c r="E6" s="51">
        <f>E7+E44+E50+E82+E106+E124+E133+E139</f>
        <v>948475.04999999993</v>
      </c>
      <c r="F6" s="52">
        <f t="shared" ref="F6:F131" si="0">IF(D6&lt;&gt;0,IF(E6/D6&gt;=100,"&gt;&gt;100",E6/D6*100),"-")</f>
        <v>121.8270413823372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674904.06</v>
      </c>
      <c r="E50" s="51">
        <f>E51+E54+E59+E62+E65+E68+E71+E74+E77</f>
        <v>847806.57</v>
      </c>
      <c r="F50" s="52">
        <f t="shared" si="0"/>
        <v>125.61882795608015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674904.06</v>
      </c>
      <c r="E68" s="51">
        <f t="shared" si="15"/>
        <v>847806.57</v>
      </c>
      <c r="F68" s="52">
        <f t="shared" si="0"/>
        <v>125.61882795608015</v>
      </c>
    </row>
    <row r="69" spans="1:6" ht="12.75" customHeight="1" x14ac:dyDescent="0.2">
      <c r="A69" s="53" t="s">
        <v>184</v>
      </c>
      <c r="B69" s="85" t="s">
        <v>185</v>
      </c>
      <c r="C69" s="50" t="s">
        <v>184</v>
      </c>
      <c r="D69" s="242">
        <v>674533.06</v>
      </c>
      <c r="E69" s="242">
        <v>847426.57</v>
      </c>
      <c r="F69" s="52">
        <f t="shared" si="0"/>
        <v>125.63158431404385</v>
      </c>
    </row>
    <row r="70" spans="1:6" ht="12" x14ac:dyDescent="0.2">
      <c r="A70" s="53" t="s">
        <v>186</v>
      </c>
      <c r="B70" s="85" t="s">
        <v>187</v>
      </c>
      <c r="C70" s="50" t="s">
        <v>186</v>
      </c>
      <c r="D70" s="242">
        <v>371</v>
      </c>
      <c r="E70" s="242">
        <v>380</v>
      </c>
      <c r="F70" s="52">
        <f t="shared" si="0"/>
        <v>102.42587601078168</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48057.64</v>
      </c>
      <c r="E106" s="51">
        <f t="shared" si="23"/>
        <v>54111.4</v>
      </c>
      <c r="F106" s="52">
        <f t="shared" si="0"/>
        <v>112.59687325469999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48057.64</v>
      </c>
      <c r="E112" s="51">
        <f t="shared" si="25"/>
        <v>54111.4</v>
      </c>
      <c r="F112" s="52">
        <f t="shared" si="0"/>
        <v>112.59687325469999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48057.64</v>
      </c>
      <c r="E117" s="242">
        <v>54111.4</v>
      </c>
      <c r="F117" s="52">
        <f t="shared" si="0"/>
        <v>112.59687325469999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2720</v>
      </c>
      <c r="F124" s="52" t="str">
        <f t="shared" si="0"/>
        <v>-</v>
      </c>
    </row>
    <row r="125" spans="1:6" ht="12.75" customHeight="1" x14ac:dyDescent="0.2">
      <c r="A125" s="53">
        <v>661</v>
      </c>
      <c r="B125" s="86" t="s">
        <v>296</v>
      </c>
      <c r="C125" s="50" t="s">
        <v>297</v>
      </c>
      <c r="D125" s="51">
        <f t="shared" ref="D125:E125" si="28">SUM(D126:D127)</f>
        <v>0</v>
      </c>
      <c r="E125" s="51">
        <f t="shared" si="28"/>
        <v>420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420</v>
      </c>
      <c r="F127" s="52" t="str">
        <f t="shared" si="0"/>
        <v>-</v>
      </c>
    </row>
    <row r="128" spans="1:6" ht="22.8" x14ac:dyDescent="0.2">
      <c r="A128" s="53">
        <v>663</v>
      </c>
      <c r="B128" s="231" t="s">
        <v>302</v>
      </c>
      <c r="C128" s="50" t="s">
        <v>303</v>
      </c>
      <c r="D128" s="51">
        <f t="shared" ref="D128:E128" si="29">SUM(D129:D132)</f>
        <v>0</v>
      </c>
      <c r="E128" s="51">
        <f t="shared" si="29"/>
        <v>2300</v>
      </c>
      <c r="F128" s="52" t="str">
        <f t="shared" si="0"/>
        <v>-</v>
      </c>
    </row>
    <row r="129" spans="1:6" ht="12.75" customHeight="1" x14ac:dyDescent="0.2">
      <c r="A129" s="53">
        <v>6631</v>
      </c>
      <c r="B129" s="86" t="s">
        <v>304</v>
      </c>
      <c r="C129" s="50" t="s">
        <v>305</v>
      </c>
      <c r="D129" s="242">
        <v>0</v>
      </c>
      <c r="E129" s="242">
        <v>2300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55580.6</v>
      </c>
      <c r="E133" s="51">
        <f t="shared" si="30"/>
        <v>43837.08</v>
      </c>
      <c r="F133" s="52">
        <f t="shared" ref="F133:F223" si="31">IF(D133&lt;&gt;0,IF(E133/D133&gt;=100,"&gt;&gt;100",E133/D133*100),"-")</f>
        <v>78.871188868058283</v>
      </c>
    </row>
    <row r="134" spans="1:6" ht="22.8" x14ac:dyDescent="0.2">
      <c r="A134" s="53">
        <v>671</v>
      </c>
      <c r="B134" s="232" t="s">
        <v>314</v>
      </c>
      <c r="C134" s="50" t="s">
        <v>315</v>
      </c>
      <c r="D134" s="51">
        <f t="shared" ref="D134:E134" si="32">SUM(D135:D137)</f>
        <v>55580.6</v>
      </c>
      <c r="E134" s="51">
        <f t="shared" si="32"/>
        <v>43837.08</v>
      </c>
      <c r="F134" s="52">
        <f t="shared" si="31"/>
        <v>78.871188868058283</v>
      </c>
    </row>
    <row r="135" spans="1:6" ht="12.75" customHeight="1" x14ac:dyDescent="0.2">
      <c r="A135" s="53">
        <v>6711</v>
      </c>
      <c r="B135" s="85" t="s">
        <v>316</v>
      </c>
      <c r="C135" s="50" t="s">
        <v>317</v>
      </c>
      <c r="D135" s="242">
        <v>44382.6</v>
      </c>
      <c r="E135" s="242">
        <v>43837.08</v>
      </c>
      <c r="F135" s="52">
        <f t="shared" si="31"/>
        <v>98.770869665139045</v>
      </c>
    </row>
    <row r="136" spans="1:6" ht="22.8" x14ac:dyDescent="0.2">
      <c r="A136" s="53">
        <v>6712</v>
      </c>
      <c r="B136" s="232" t="s">
        <v>318</v>
      </c>
      <c r="C136" s="50" t="s">
        <v>319</v>
      </c>
      <c r="D136" s="242">
        <v>11198</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777522.88</v>
      </c>
      <c r="E151" s="51">
        <f t="shared" si="35"/>
        <v>946211.25</v>
      </c>
      <c r="F151" s="52">
        <f t="shared" si="31"/>
        <v>121.69561492518395</v>
      </c>
    </row>
    <row r="152" spans="1:6" ht="12.75" customHeight="1" x14ac:dyDescent="0.2">
      <c r="A152" s="53">
        <v>31</v>
      </c>
      <c r="B152" s="85" t="s">
        <v>349</v>
      </c>
      <c r="C152" s="50" t="s">
        <v>35</v>
      </c>
      <c r="D152" s="51">
        <f t="shared" ref="D152:E152" si="36">D153+D158+D159</f>
        <v>637623.04999999993</v>
      </c>
      <c r="E152" s="51">
        <f t="shared" si="36"/>
        <v>817578.29</v>
      </c>
      <c r="F152" s="52">
        <f t="shared" si="31"/>
        <v>128.22282538248894</v>
      </c>
    </row>
    <row r="153" spans="1:6" ht="12.75" customHeight="1" x14ac:dyDescent="0.2">
      <c r="A153" s="53">
        <v>311</v>
      </c>
      <c r="B153" s="85" t="s">
        <v>350</v>
      </c>
      <c r="C153" s="50" t="s">
        <v>351</v>
      </c>
      <c r="D153" s="51">
        <f t="shared" ref="D153:E153" si="37">SUM(D154:D157)</f>
        <v>528333.99</v>
      </c>
      <c r="E153" s="51">
        <f t="shared" si="37"/>
        <v>679712.74</v>
      </c>
      <c r="F153" s="52">
        <f t="shared" si="31"/>
        <v>128.65209372578889</v>
      </c>
    </row>
    <row r="154" spans="1:6" ht="12.75" customHeight="1" x14ac:dyDescent="0.2">
      <c r="A154" s="53">
        <v>3111</v>
      </c>
      <c r="B154" s="85" t="s">
        <v>352</v>
      </c>
      <c r="C154" s="50" t="s">
        <v>353</v>
      </c>
      <c r="D154" s="242">
        <v>528333.99</v>
      </c>
      <c r="E154" s="242">
        <v>679712.74</v>
      </c>
      <c r="F154" s="52">
        <f t="shared" si="31"/>
        <v>128.65209372578889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22114.080000000002</v>
      </c>
      <c r="E158" s="242">
        <v>25712.89</v>
      </c>
      <c r="F158" s="52">
        <f t="shared" si="31"/>
        <v>116.27384001504923</v>
      </c>
    </row>
    <row r="159" spans="1:6" ht="12.75" customHeight="1" x14ac:dyDescent="0.2">
      <c r="A159" s="53">
        <v>313</v>
      </c>
      <c r="B159" s="85" t="s">
        <v>362</v>
      </c>
      <c r="C159" s="50" t="s">
        <v>363</v>
      </c>
      <c r="D159" s="51">
        <f t="shared" ref="D159:E159" si="38">SUM(D160:D162)</f>
        <v>87174.98</v>
      </c>
      <c r="E159" s="51">
        <f t="shared" si="38"/>
        <v>112152.66</v>
      </c>
      <c r="F159" s="52">
        <f t="shared" si="31"/>
        <v>128.65234956176647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87174.98</v>
      </c>
      <c r="E161" s="242">
        <v>112152.66</v>
      </c>
      <c r="F161" s="52">
        <f t="shared" si="31"/>
        <v>128.65234956176647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139434.16</v>
      </c>
      <c r="E163" s="51">
        <f t="shared" si="39"/>
        <v>128260.48</v>
      </c>
      <c r="F163" s="52">
        <f t="shared" si="31"/>
        <v>91.986411364331374</v>
      </c>
    </row>
    <row r="164" spans="1:6" ht="12.75" customHeight="1" x14ac:dyDescent="0.2">
      <c r="A164" s="53">
        <v>321</v>
      </c>
      <c r="B164" s="85" t="s">
        <v>371</v>
      </c>
      <c r="C164" s="50" t="s">
        <v>372</v>
      </c>
      <c r="D164" s="51">
        <f t="shared" ref="D164:E164" si="40">SUM(D165:D168)</f>
        <v>26464.530000000002</v>
      </c>
      <c r="E164" s="51">
        <f t="shared" si="40"/>
        <v>23435.889999999996</v>
      </c>
      <c r="F164" s="52">
        <f t="shared" si="31"/>
        <v>88.555851927088796</v>
      </c>
    </row>
    <row r="165" spans="1:6" ht="12.75" customHeight="1" x14ac:dyDescent="0.2">
      <c r="A165" s="53">
        <v>3211</v>
      </c>
      <c r="B165" s="85" t="s">
        <v>373</v>
      </c>
      <c r="C165" s="50" t="s">
        <v>374</v>
      </c>
      <c r="D165" s="242">
        <v>15573.01</v>
      </c>
      <c r="E165" s="242">
        <v>10774.38</v>
      </c>
      <c r="F165" s="52">
        <f t="shared" si="31"/>
        <v>69.186239525949063</v>
      </c>
    </row>
    <row r="166" spans="1:6" ht="12.75" customHeight="1" x14ac:dyDescent="0.2">
      <c r="A166" s="53">
        <v>3212</v>
      </c>
      <c r="B166" s="85" t="s">
        <v>375</v>
      </c>
      <c r="C166" s="50" t="s">
        <v>376</v>
      </c>
      <c r="D166" s="242">
        <v>10411.64</v>
      </c>
      <c r="E166" s="242">
        <v>11989.96</v>
      </c>
      <c r="F166" s="52">
        <f t="shared" si="31"/>
        <v>115.15918721738363</v>
      </c>
    </row>
    <row r="167" spans="1:6" ht="12.75" customHeight="1" x14ac:dyDescent="0.2">
      <c r="A167" s="53">
        <v>3213</v>
      </c>
      <c r="B167" s="85" t="s">
        <v>377</v>
      </c>
      <c r="C167" s="50" t="s">
        <v>378</v>
      </c>
      <c r="D167" s="242">
        <v>479.88</v>
      </c>
      <c r="E167" s="242">
        <v>671.55</v>
      </c>
      <c r="F167" s="52">
        <f t="shared" si="31"/>
        <v>139.9412353088272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14738.939999999999</v>
      </c>
      <c r="E169" s="51">
        <f t="shared" si="41"/>
        <v>12459.7</v>
      </c>
      <c r="F169" s="52">
        <f t="shared" si="31"/>
        <v>84.535929992251837</v>
      </c>
    </row>
    <row r="170" spans="1:6" ht="12.75" customHeight="1" x14ac:dyDescent="0.2">
      <c r="A170" s="53">
        <v>3221</v>
      </c>
      <c r="B170" s="85" t="s">
        <v>383</v>
      </c>
      <c r="C170" s="50" t="s">
        <v>384</v>
      </c>
      <c r="D170" s="242">
        <v>10480.379999999999</v>
      </c>
      <c r="E170" s="242">
        <v>8315.7800000000007</v>
      </c>
      <c r="F170" s="52">
        <f t="shared" si="31"/>
        <v>79.346168745789768</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3889.39</v>
      </c>
      <c r="E172" s="242">
        <v>3544.03</v>
      </c>
      <c r="F172" s="52">
        <f t="shared" si="31"/>
        <v>91.120458478064691</v>
      </c>
    </row>
    <row r="173" spans="1:6" ht="12.75" customHeight="1" x14ac:dyDescent="0.2">
      <c r="A173" s="53">
        <v>3224</v>
      </c>
      <c r="B173" s="85" t="s">
        <v>389</v>
      </c>
      <c r="C173" s="50" t="s">
        <v>390</v>
      </c>
      <c r="D173" s="242">
        <v>261.17</v>
      </c>
      <c r="E173" s="242">
        <v>57.6</v>
      </c>
      <c r="F173" s="52">
        <f t="shared" si="31"/>
        <v>22.054600451812995</v>
      </c>
    </row>
    <row r="174" spans="1:6" ht="12.75" customHeight="1" x14ac:dyDescent="0.2">
      <c r="A174" s="53">
        <v>3225</v>
      </c>
      <c r="B174" s="85" t="s">
        <v>391</v>
      </c>
      <c r="C174" s="50" t="s">
        <v>392</v>
      </c>
      <c r="D174" s="242">
        <v>49</v>
      </c>
      <c r="E174" s="242">
        <v>542.29</v>
      </c>
      <c r="F174" s="52">
        <f t="shared" si="31"/>
        <v>1106.7142857142858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59</v>
      </c>
      <c r="E176" s="242"/>
      <c r="F176" s="52">
        <f t="shared" si="31"/>
        <v>0</v>
      </c>
    </row>
    <row r="177" spans="1:6" ht="12.75" customHeight="1" x14ac:dyDescent="0.2">
      <c r="A177" s="53">
        <v>323</v>
      </c>
      <c r="B177" s="85" t="s">
        <v>397</v>
      </c>
      <c r="C177" s="50" t="s">
        <v>398</v>
      </c>
      <c r="D177" s="51">
        <f t="shared" ref="D177:E177" si="42">SUM(D178:D186)</f>
        <v>78450.590000000011</v>
      </c>
      <c r="E177" s="51">
        <f t="shared" si="42"/>
        <v>74780.56</v>
      </c>
      <c r="F177" s="52">
        <f t="shared" si="31"/>
        <v>95.321858000048167</v>
      </c>
    </row>
    <row r="178" spans="1:6" ht="12.75" customHeight="1" x14ac:dyDescent="0.2">
      <c r="A178" s="53">
        <v>3231</v>
      </c>
      <c r="B178" s="85" t="s">
        <v>399</v>
      </c>
      <c r="C178" s="50" t="s">
        <v>400</v>
      </c>
      <c r="D178" s="242">
        <v>1697.79</v>
      </c>
      <c r="E178" s="242">
        <v>5021.3599999999997</v>
      </c>
      <c r="F178" s="52">
        <f t="shared" si="31"/>
        <v>295.75860383204048</v>
      </c>
    </row>
    <row r="179" spans="1:6" ht="12.75" customHeight="1" x14ac:dyDescent="0.2">
      <c r="A179" s="53">
        <v>3232</v>
      </c>
      <c r="B179" s="85" t="s">
        <v>401</v>
      </c>
      <c r="C179" s="50" t="s">
        <v>402</v>
      </c>
      <c r="D179" s="242">
        <v>11537.98</v>
      </c>
      <c r="E179" s="242">
        <v>8806.58</v>
      </c>
      <c r="F179" s="52">
        <f t="shared" si="31"/>
        <v>76.326878708404763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1966.5</v>
      </c>
      <c r="E181" s="242">
        <v>1891.14</v>
      </c>
      <c r="F181" s="52">
        <f t="shared" si="31"/>
        <v>96.167810831426394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1635.17</v>
      </c>
      <c r="E183" s="242">
        <v>1353.78</v>
      </c>
      <c r="F183" s="52">
        <f t="shared" si="31"/>
        <v>82.791391720738517</v>
      </c>
    </row>
    <row r="184" spans="1:6" ht="12.75" customHeight="1" x14ac:dyDescent="0.2">
      <c r="A184" s="53">
        <v>3237</v>
      </c>
      <c r="B184" s="85" t="s">
        <v>411</v>
      </c>
      <c r="C184" s="50" t="s">
        <v>412</v>
      </c>
      <c r="D184" s="242">
        <v>54412.38</v>
      </c>
      <c r="E184" s="242">
        <v>51462.54</v>
      </c>
      <c r="F184" s="52">
        <f t="shared" si="31"/>
        <v>94.57873373669743</v>
      </c>
    </row>
    <row r="185" spans="1:6" ht="12.75" customHeight="1" x14ac:dyDescent="0.2">
      <c r="A185" s="53">
        <v>3238</v>
      </c>
      <c r="B185" s="85" t="s">
        <v>413</v>
      </c>
      <c r="C185" s="50" t="s">
        <v>414</v>
      </c>
      <c r="D185" s="242">
        <v>4722.33</v>
      </c>
      <c r="E185" s="242">
        <v>4458.83</v>
      </c>
      <c r="F185" s="52">
        <f t="shared" si="31"/>
        <v>94.420127352387482</v>
      </c>
    </row>
    <row r="186" spans="1:6" ht="12.75" customHeight="1" x14ac:dyDescent="0.2">
      <c r="A186" s="53">
        <v>3239</v>
      </c>
      <c r="B186" s="85" t="s">
        <v>415</v>
      </c>
      <c r="C186" s="50" t="s">
        <v>416</v>
      </c>
      <c r="D186" s="242">
        <v>2478.44</v>
      </c>
      <c r="E186" s="242">
        <v>1786.33</v>
      </c>
      <c r="F186" s="52">
        <f t="shared" si="31"/>
        <v>72.074772840980614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19780.099999999999</v>
      </c>
      <c r="E188" s="51">
        <f t="shared" si="43"/>
        <v>17584.330000000002</v>
      </c>
      <c r="F188" s="52">
        <f t="shared" si="31"/>
        <v>88.899095555634204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284.89</v>
      </c>
      <c r="E190" s="242">
        <v>332.11</v>
      </c>
      <c r="F190" s="52">
        <f t="shared" si="31"/>
        <v>116.57481835094248</v>
      </c>
    </row>
    <row r="191" spans="1:6" ht="12.75" customHeight="1" x14ac:dyDescent="0.2">
      <c r="A191" s="53">
        <v>3293</v>
      </c>
      <c r="B191" s="85" t="s">
        <v>425</v>
      </c>
      <c r="C191" s="50" t="s">
        <v>426</v>
      </c>
      <c r="D191" s="242">
        <v>7928.62</v>
      </c>
      <c r="E191" s="242">
        <v>7396.16</v>
      </c>
      <c r="F191" s="52">
        <f t="shared" si="31"/>
        <v>93.284329429333226</v>
      </c>
    </row>
    <row r="192" spans="1:6" ht="12.75" customHeight="1" x14ac:dyDescent="0.2">
      <c r="A192" s="53">
        <v>3294</v>
      </c>
      <c r="B192" s="85" t="s">
        <v>427</v>
      </c>
      <c r="C192" s="50" t="s">
        <v>428</v>
      </c>
      <c r="D192" s="242">
        <v>974.64</v>
      </c>
      <c r="E192" s="242">
        <v>1384</v>
      </c>
      <c r="F192" s="52">
        <f t="shared" si="31"/>
        <v>142.00114914224739</v>
      </c>
    </row>
    <row r="193" spans="1:6" ht="12.75" customHeight="1" x14ac:dyDescent="0.2">
      <c r="A193" s="53">
        <v>3295</v>
      </c>
      <c r="B193" s="85" t="s">
        <v>429</v>
      </c>
      <c r="C193" s="50" t="s">
        <v>430</v>
      </c>
      <c r="D193" s="242">
        <v>1664.43</v>
      </c>
      <c r="E193" s="242">
        <v>1988</v>
      </c>
      <c r="F193" s="52">
        <f t="shared" si="31"/>
        <v>119.4402888676604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8927.52</v>
      </c>
      <c r="E195" s="242">
        <v>6484.06</v>
      </c>
      <c r="F195" s="52">
        <f t="shared" si="31"/>
        <v>72.630024911733599</v>
      </c>
    </row>
    <row r="196" spans="1:6" ht="12.75" customHeight="1" x14ac:dyDescent="0.2">
      <c r="A196" s="53">
        <v>34</v>
      </c>
      <c r="B196" s="232" t="s">
        <v>435</v>
      </c>
      <c r="C196" s="50" t="s">
        <v>436</v>
      </c>
      <c r="D196" s="51">
        <f t="shared" ref="D196:E196" si="44">D197+D202+D210</f>
        <v>56.5</v>
      </c>
      <c r="E196" s="51">
        <f t="shared" si="44"/>
        <v>66.48</v>
      </c>
      <c r="F196" s="52">
        <f t="shared" si="31"/>
        <v>117.6637168141593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56.5</v>
      </c>
      <c r="E210" s="51">
        <f t="shared" si="47"/>
        <v>66.48</v>
      </c>
      <c r="F210" s="52">
        <f t="shared" si="31"/>
        <v>117.6637168141593</v>
      </c>
    </row>
    <row r="211" spans="1:6" ht="12.75" customHeight="1" x14ac:dyDescent="0.2">
      <c r="A211" s="53">
        <v>3431</v>
      </c>
      <c r="B211" s="232" t="s">
        <v>465</v>
      </c>
      <c r="C211" s="50" t="s">
        <v>466</v>
      </c>
      <c r="D211" s="242">
        <v>56.5</v>
      </c>
      <c r="E211" s="242">
        <v>66.48</v>
      </c>
      <c r="F211" s="52">
        <f t="shared" si="31"/>
        <v>117.6637168141593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409.17</v>
      </c>
      <c r="E263" s="51">
        <f t="shared" si="68"/>
        <v>306</v>
      </c>
      <c r="F263" s="52">
        <f t="shared" ref="F263:F267" si="69">IF(D263&lt;&gt;0,IF(E263/D263&gt;=100,"&gt;&gt;100",E263/D263*100),"-")</f>
        <v>74.785541461984025</v>
      </c>
    </row>
    <row r="264" spans="1:6" ht="12.75" customHeight="1" x14ac:dyDescent="0.2">
      <c r="A264" s="53">
        <v>381</v>
      </c>
      <c r="B264" s="85" t="s">
        <v>567</v>
      </c>
      <c r="C264" s="50" t="s">
        <v>568</v>
      </c>
      <c r="D264" s="51">
        <f t="shared" ref="D264:E264" si="70">SUM(D265:D267)</f>
        <v>409.17</v>
      </c>
      <c r="E264" s="51">
        <f t="shared" si="70"/>
        <v>306</v>
      </c>
      <c r="F264" s="52">
        <f t="shared" si="69"/>
        <v>74.785541461984025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409.17</v>
      </c>
      <c r="E266" s="242">
        <v>306</v>
      </c>
      <c r="F266" s="52">
        <f t="shared" si="69"/>
        <v>74.785541461984025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777522.88</v>
      </c>
      <c r="E289" s="51">
        <f t="shared" si="79"/>
        <v>946211.25</v>
      </c>
      <c r="F289" s="52">
        <f t="shared" si="76"/>
        <v>121.69561492518395</v>
      </c>
    </row>
    <row r="290" spans="1:6" ht="12.75" customHeight="1" x14ac:dyDescent="0.2">
      <c r="A290" s="53" t="s">
        <v>608</v>
      </c>
      <c r="B290" s="85" t="s">
        <v>619</v>
      </c>
      <c r="C290" s="50" t="s">
        <v>620</v>
      </c>
      <c r="D290" s="51">
        <f>IF(D6&gt;=D289,D6-D289,0)</f>
        <v>1019.4200000000419</v>
      </c>
      <c r="E290" s="51">
        <f>IF(E6&gt;=E289,E6-E289,0)</f>
        <v>2263.7999999999302</v>
      </c>
      <c r="F290" s="52">
        <f t="shared" si="76"/>
        <v>222.06745011867898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34113.050000000003</v>
      </c>
      <c r="E292" s="242">
        <v>16112.7</v>
      </c>
      <c r="F292" s="52">
        <f t="shared" si="76"/>
        <v>47.23324358273446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4029.54</v>
      </c>
      <c r="E294" s="242">
        <v>4147.43</v>
      </c>
      <c r="F294" s="52">
        <f t="shared" si="76"/>
        <v>102.92564411818719</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19019.77</v>
      </c>
      <c r="E350" s="51">
        <f t="shared" si="95"/>
        <v>12826</v>
      </c>
      <c r="F350" s="52">
        <f t="shared" si="81"/>
        <v>67.435095166765947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19019.77</v>
      </c>
      <c r="E363" s="51">
        <f t="shared" si="99"/>
        <v>12826</v>
      </c>
      <c r="F363" s="52">
        <f t="shared" si="81"/>
        <v>67.435095166765947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4623.7700000000004</v>
      </c>
      <c r="E369" s="51">
        <f t="shared" si="101"/>
        <v>12446</v>
      </c>
      <c r="F369" s="52">
        <f t="shared" si="81"/>
        <v>269.17428851348569</v>
      </c>
    </row>
    <row r="370" spans="1:6" ht="12.75" customHeight="1" x14ac:dyDescent="0.2">
      <c r="A370" s="53">
        <v>4221</v>
      </c>
      <c r="B370" s="85" t="s">
        <v>674</v>
      </c>
      <c r="C370" s="50" t="s">
        <v>766</v>
      </c>
      <c r="D370" s="242">
        <v>2723.77</v>
      </c>
      <c r="E370" s="242">
        <v>1652.04</v>
      </c>
      <c r="F370" s="52">
        <f t="shared" si="81"/>
        <v>60.652698282160387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1900</v>
      </c>
      <c r="E375" s="242">
        <v>10793.96</v>
      </c>
      <c r="F375" s="52">
        <f t="shared" si="81"/>
        <v>568.1031578947368</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371</v>
      </c>
      <c r="E383" s="51">
        <f t="shared" si="103"/>
        <v>380</v>
      </c>
      <c r="F383" s="52">
        <f t="shared" si="81"/>
        <v>102.42587601078168</v>
      </c>
    </row>
    <row r="384" spans="1:6" ht="12.75" customHeight="1" x14ac:dyDescent="0.2">
      <c r="A384" s="53">
        <v>4241</v>
      </c>
      <c r="B384" s="85" t="s">
        <v>783</v>
      </c>
      <c r="C384" s="50" t="s">
        <v>784</v>
      </c>
      <c r="D384" s="242">
        <v>371</v>
      </c>
      <c r="E384" s="242">
        <v>380</v>
      </c>
      <c r="F384" s="52">
        <f t="shared" si="81"/>
        <v>102.42587601078168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14025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14025</v>
      </c>
      <c r="E395" s="242"/>
      <c r="F395" s="52">
        <f t="shared" si="81"/>
        <v>0</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19019.77</v>
      </c>
      <c r="E408" s="51">
        <f t="shared" si="111"/>
        <v>12826</v>
      </c>
      <c r="F408" s="52">
        <f t="shared" si="81"/>
        <v>67.435095166765947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778542.3</v>
      </c>
      <c r="E412" s="51">
        <f>E6+E298</f>
        <v>948475.04999999993</v>
      </c>
      <c r="F412" s="52">
        <f t="shared" si="81"/>
        <v>121.8270413823372</v>
      </c>
    </row>
    <row r="413" spans="1:6" ht="12.75" customHeight="1" x14ac:dyDescent="0.2">
      <c r="A413" s="53" t="s">
        <v>608</v>
      </c>
      <c r="B413" s="85" t="s">
        <v>831</v>
      </c>
      <c r="C413" s="50" t="s">
        <v>832</v>
      </c>
      <c r="D413" s="51">
        <f t="shared" ref="D413:E413" si="112">D289+D350</f>
        <v>796542.65</v>
      </c>
      <c r="E413" s="51">
        <f t="shared" si="112"/>
        <v>959037.25</v>
      </c>
      <c r="F413" s="52">
        <f t="shared" si="81"/>
        <v>120.3999873704189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18000.349999999977</v>
      </c>
      <c r="E415" s="51">
        <f t="shared" si="114"/>
        <v>10562.20000000007</v>
      </c>
      <c r="F415" s="52">
        <f t="shared" si="81"/>
        <v>58.677747932679544</v>
      </c>
    </row>
    <row r="416" spans="1:6" ht="12.75" customHeight="1" x14ac:dyDescent="0.2">
      <c r="A416" s="60" t="s">
        <v>837</v>
      </c>
      <c r="B416" s="232" t="s">
        <v>838</v>
      </c>
      <c r="C416" s="61" t="s">
        <v>839</v>
      </c>
      <c r="D416" s="51">
        <f t="shared" ref="D416:E416" si="115">IF(D292-D293+D409-D410&gt;=0,D292-D293+D409-D410,0)</f>
        <v>34113.050000000003</v>
      </c>
      <c r="E416" s="51">
        <f t="shared" si="115"/>
        <v>16112.7</v>
      </c>
      <c r="F416" s="52">
        <f t="shared" si="81"/>
        <v>47.23324358273446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4029.54</v>
      </c>
      <c r="E418" s="62">
        <f t="shared" si="117"/>
        <v>4147.43</v>
      </c>
      <c r="F418" s="57">
        <f t="shared" si="81"/>
        <v>102.92564411818719</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778542.3</v>
      </c>
      <c r="E639" s="51">
        <f t="shared" si="180"/>
        <v>948475.04999999993</v>
      </c>
      <c r="F639" s="52">
        <f t="shared" si="119"/>
        <v>121.8270413823372</v>
      </c>
    </row>
    <row r="640" spans="1:6" ht="12.75" customHeight="1" x14ac:dyDescent="0.2">
      <c r="A640" s="53" t="s">
        <v>608</v>
      </c>
      <c r="B640" s="85" t="s">
        <v>1277</v>
      </c>
      <c r="C640" s="50" t="s">
        <v>1278</v>
      </c>
      <c r="D640" s="51">
        <f t="shared" ref="D640:E640" si="181">D413+D528</f>
        <v>796542.65</v>
      </c>
      <c r="E640" s="51">
        <f t="shared" si="181"/>
        <v>959037.25</v>
      </c>
      <c r="F640" s="52">
        <f t="shared" si="119"/>
        <v>120.3999873704189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18000.349999999977</v>
      </c>
      <c r="E642" s="51">
        <f t="shared" si="183"/>
        <v>10562.20000000007</v>
      </c>
      <c r="F642" s="52">
        <f t="shared" si="119"/>
        <v>58.677747932679544</v>
      </c>
    </row>
    <row r="643" spans="1:6" ht="22.8" x14ac:dyDescent="0.2">
      <c r="A643" s="60" t="s">
        <v>1283</v>
      </c>
      <c r="B643" s="85" t="s">
        <v>1284</v>
      </c>
      <c r="C643" s="61" t="s">
        <v>1283</v>
      </c>
      <c r="D643" s="51">
        <f t="shared" ref="D643:E643" si="184">IF(D416-D417+D637-D638&gt;=0,D416-D417+D637-D638,0)</f>
        <v>34113.050000000003</v>
      </c>
      <c r="E643" s="51">
        <f t="shared" si="184"/>
        <v>16112.7</v>
      </c>
      <c r="F643" s="52">
        <f t="shared" si="119"/>
        <v>47.23324358273446</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16112.700000000026</v>
      </c>
      <c r="E645" s="51">
        <f t="shared" si="186"/>
        <v>5550.4999999999309</v>
      </c>
      <c r="F645" s="52">
        <f t="shared" si="119"/>
        <v>34.447982026599647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57722.15</v>
      </c>
      <c r="E647" s="243">
        <v>73773.2</v>
      </c>
      <c r="F647" s="57">
        <f t="shared" si="119"/>
        <v>127.8074361401992</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30</v>
      </c>
      <c r="E654" s="262">
        <v>30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27</v>
      </c>
      <c r="E656" s="262">
        <v>27</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666752.06000000006</v>
      </c>
      <c r="E675" s="242">
        <v>844759.9</v>
      </c>
      <c r="F675" s="52">
        <f t="shared" si="188"/>
        <v>126.69775628439753</v>
      </c>
    </row>
    <row r="676" spans="1:6" ht="22.8" x14ac:dyDescent="0.2">
      <c r="A676" s="53">
        <v>63613</v>
      </c>
      <c r="B676" s="232" t="s">
        <v>1349</v>
      </c>
      <c r="C676" s="50" t="s">
        <v>1350</v>
      </c>
      <c r="D676" s="242">
        <v>7781</v>
      </c>
      <c r="E676" s="242">
        <v>2666.67</v>
      </c>
      <c r="F676" s="52">
        <f t="shared" si="188"/>
        <v>34.271558925587968</v>
      </c>
    </row>
    <row r="677" spans="1:6" ht="22.8" x14ac:dyDescent="0.2">
      <c r="A677" s="53">
        <v>63622</v>
      </c>
      <c r="B677" s="232" t="s">
        <v>1351</v>
      </c>
      <c r="C677" s="50" t="s">
        <v>1352</v>
      </c>
      <c r="D677" s="242">
        <v>371</v>
      </c>
      <c r="E677" s="242">
        <v>380</v>
      </c>
      <c r="F677" s="52">
        <f t="shared" si="188"/>
        <v>102.42587601078168</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54111.4</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478.95</v>
      </c>
      <c r="E717" s="242">
        <v>441.44</v>
      </c>
      <c r="F717" s="52">
        <f t="shared" si="188"/>
        <v>92.168284789644019</v>
      </c>
    </row>
    <row r="718" spans="1:6" ht="12.75" customHeight="1" x14ac:dyDescent="0.2">
      <c r="A718" s="53">
        <v>32121</v>
      </c>
      <c r="B718" s="85" t="s">
        <v>1415</v>
      </c>
      <c r="C718" s="50" t="s">
        <v>1416</v>
      </c>
      <c r="D718" s="242">
        <v>10411.64</v>
      </c>
      <c r="E718" s="242">
        <v>11989.96</v>
      </c>
      <c r="F718" s="52">
        <f t="shared" si="188"/>
        <v>115.15918721738363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15218.44</v>
      </c>
      <c r="E721" s="242">
        <v>20557.88</v>
      </c>
      <c r="F721" s="52">
        <f t="shared" si="188"/>
        <v>135.08533069092496</v>
      </c>
    </row>
    <row r="722" spans="1:6" ht="12.75" customHeight="1" x14ac:dyDescent="0.2">
      <c r="A722" s="53" t="s">
        <v>1423</v>
      </c>
      <c r="B722" s="85" t="s">
        <v>1424</v>
      </c>
      <c r="C722" s="50" t="s">
        <v>1423</v>
      </c>
      <c r="D722" s="242">
        <v>32524.15</v>
      </c>
      <c r="E722" s="242">
        <v>23789.07</v>
      </c>
      <c r="F722" s="52">
        <f t="shared" si="188"/>
        <v>73.142787743876468</v>
      </c>
    </row>
    <row r="723" spans="1:6" ht="12.75" customHeight="1" x14ac:dyDescent="0.2">
      <c r="A723" s="53" t="s">
        <v>1425</v>
      </c>
      <c r="B723" s="85" t="s">
        <v>1426</v>
      </c>
      <c r="C723" s="50" t="s">
        <v>1425</v>
      </c>
      <c r="D723" s="242">
        <v>1723.07</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4" workbookViewId="0">
      <selection activeCell="E160" sqref="E16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807594.89000000013</v>
      </c>
      <c r="E6" s="229">
        <f t="shared" si="0"/>
        <v>811358.1399999999</v>
      </c>
      <c r="F6" s="230">
        <f t="shared" ref="F6:F260" si="1">IF(D6&gt;0,IF(E6/D6&gt;=100,"&gt;&gt;100",E6/D6*100),"-")</f>
        <v>100.46598239372216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727171.83000000007</v>
      </c>
      <c r="E7" s="104">
        <f t="shared" si="2"/>
        <v>727205.07</v>
      </c>
      <c r="F7" s="93">
        <f t="shared" si="1"/>
        <v>100.00457113417056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727171.83000000007</v>
      </c>
      <c r="E12" s="104">
        <f t="shared" si="3"/>
        <v>727205.07</v>
      </c>
      <c r="F12" s="93">
        <f t="shared" si="1"/>
        <v>100.00457113417056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691476.57</v>
      </c>
      <c r="E13" s="104">
        <f t="shared" si="4"/>
        <v>682153.29</v>
      </c>
      <c r="F13" s="93">
        <f t="shared" si="1"/>
        <v>98.651685334761254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745862.37</v>
      </c>
      <c r="E15" s="247">
        <v>745862.37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54385.8</v>
      </c>
      <c r="E18" s="247">
        <v>63709.08</v>
      </c>
      <c r="F18" s="93">
        <f t="shared" si="1"/>
        <v>117.14285714285715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20725.700000000012</v>
      </c>
      <c r="E19" s="104">
        <f t="shared" si="5"/>
        <v>33536.429999999993</v>
      </c>
      <c r="F19" s="93">
        <f t="shared" si="1"/>
        <v>161.81084354207567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47229.59</v>
      </c>
      <c r="E20" s="247">
        <v>81969.509999999995</v>
      </c>
      <c r="F20" s="93">
        <f t="shared" si="1"/>
        <v>173.55541303661539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605.08000000000004</v>
      </c>
      <c r="E21" s="247">
        <v>605.08000000000004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15435.66</v>
      </c>
      <c r="E22" s="247">
        <v>15435.66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303438.36</v>
      </c>
      <c r="E25" s="247">
        <v>314232.32000000001</v>
      </c>
      <c r="F25" s="93">
        <f t="shared" si="1"/>
        <v>103.55721669468554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2027.76</v>
      </c>
      <c r="E26" s="247">
        <v>2027.76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348010.75</v>
      </c>
      <c r="E28" s="247">
        <v>380733.9</v>
      </c>
      <c r="F28" s="93">
        <f t="shared" si="1"/>
        <v>109.40291355942311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944.55999999999949</v>
      </c>
      <c r="E35" s="104">
        <f t="shared" si="7"/>
        <v>996.59999999999854</v>
      </c>
      <c r="F35" s="93">
        <f t="shared" si="1"/>
        <v>105.50944355043607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9969.4599999999991</v>
      </c>
      <c r="E36" s="247">
        <v>10349.459999999999</v>
      </c>
      <c r="F36" s="93">
        <f t="shared" si="1"/>
        <v>103.8116407508531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9024.9</v>
      </c>
      <c r="E40" s="247">
        <v>9352.86</v>
      </c>
      <c r="F40" s="93">
        <f t="shared" si="1"/>
        <v>103.63394608250509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14025</v>
      </c>
      <c r="E45" s="104">
        <f t="shared" si="9"/>
        <v>10518.75</v>
      </c>
      <c r="F45" s="93">
        <f t="shared" si="1"/>
        <v>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3428.61</v>
      </c>
      <c r="E47" s="247">
        <v>3428.61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34776.44</v>
      </c>
      <c r="E48" s="247">
        <v>34776.44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88456.22</v>
      </c>
      <c r="E49" s="247">
        <v>88456.22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112636.27</v>
      </c>
      <c r="E50" s="247">
        <v>116142.52</v>
      </c>
      <c r="F50" s="93">
        <f t="shared" si="1"/>
        <v>103.11289605026872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15911.71</v>
      </c>
      <c r="E54" s="247">
        <v>4475.99</v>
      </c>
      <c r="F54" s="93">
        <f t="shared" si="1"/>
        <v>28.130163257123215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15911.71</v>
      </c>
      <c r="E55" s="247">
        <v>4475.99</v>
      </c>
      <c r="F55" s="93">
        <f t="shared" si="1"/>
        <v>28.130163257123215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80423.06</v>
      </c>
      <c r="E68" s="104">
        <f t="shared" si="13"/>
        <v>84153.069999999992</v>
      </c>
      <c r="F68" s="93">
        <f t="shared" si="1"/>
        <v>104.63798567226863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22700.91</v>
      </c>
      <c r="E146" s="104">
        <f t="shared" si="26"/>
        <v>10379.869999999999</v>
      </c>
      <c r="F146" s="93">
        <f t="shared" si="1"/>
        <v>45.724466552221912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4029.54</v>
      </c>
      <c r="E159" s="247">
        <v>4147.43</v>
      </c>
      <c r="F159" s="93">
        <f t="shared" si="1"/>
        <v>102.92564411818719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18671.37</v>
      </c>
      <c r="E161" s="247">
        <v>6232.44</v>
      </c>
      <c r="F161" s="93">
        <f t="shared" si="1"/>
        <v>33.379660946143744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57722.15</v>
      </c>
      <c r="E170" s="104">
        <f t="shared" si="29"/>
        <v>73773.2</v>
      </c>
      <c r="F170" s="93">
        <f t="shared" si="1"/>
        <v>127.8074361401992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57722.15</v>
      </c>
      <c r="E173" s="247">
        <v>73773.2</v>
      </c>
      <c r="F173" s="93">
        <f t="shared" si="1"/>
        <v>127.8074361401992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807594.89</v>
      </c>
      <c r="E175" s="104">
        <f t="shared" si="30"/>
        <v>811358.14000000013</v>
      </c>
      <c r="F175" s="93">
        <f t="shared" si="1"/>
        <v>100.4659823937222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60280.850000000006</v>
      </c>
      <c r="E176" s="104">
        <f t="shared" si="31"/>
        <v>74455.17</v>
      </c>
      <c r="F176" s="93">
        <f t="shared" si="1"/>
        <v>123.51380247624245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59493.120000000003</v>
      </c>
      <c r="E177" s="104">
        <f t="shared" si="32"/>
        <v>73873.2</v>
      </c>
      <c r="F177" s="93">
        <f t="shared" si="1"/>
        <v>124.17099657910022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56796.19</v>
      </c>
      <c r="E178" s="247">
        <v>72322.149999999994</v>
      </c>
      <c r="F178" s="93">
        <f t="shared" si="1"/>
        <v>127.33627026742462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2696.93</v>
      </c>
      <c r="E179" s="247">
        <v>1451.05</v>
      </c>
      <c r="F179" s="93">
        <f t="shared" si="1"/>
        <v>53.80376947121357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100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787.73</v>
      </c>
      <c r="E234" s="104">
        <f t="shared" si="40"/>
        <v>581.97</v>
      </c>
      <c r="F234" s="93">
        <f t="shared" si="1"/>
        <v>73.879374912723904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787.73</v>
      </c>
      <c r="E236" s="247">
        <v>581.97</v>
      </c>
      <c r="F236" s="93">
        <f t="shared" si="1"/>
        <v>73.879374912723904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747314.04</v>
      </c>
      <c r="E237" s="104">
        <f t="shared" si="41"/>
        <v>736902.97000000009</v>
      </c>
      <c r="F237" s="93">
        <f t="shared" si="1"/>
        <v>98.606868138058815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727171.8</v>
      </c>
      <c r="E238" s="104">
        <f t="shared" si="42"/>
        <v>727205.04</v>
      </c>
      <c r="F238" s="93">
        <f t="shared" si="1"/>
        <v>100.00457113435917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727171.8</v>
      </c>
      <c r="E239" s="104">
        <f t="shared" si="43"/>
        <v>727205.04</v>
      </c>
      <c r="F239" s="93">
        <f t="shared" si="1"/>
        <v>100.00457113435917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725347.03</v>
      </c>
      <c r="E240" s="247">
        <v>725380.27</v>
      </c>
      <c r="F240" s="93">
        <f t="shared" si="1"/>
        <v>100.00458263405312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1824.77</v>
      </c>
      <c r="E241" s="247">
        <v>1824.77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16112.7</v>
      </c>
      <c r="E245" s="104">
        <f t="shared" si="45"/>
        <v>5550.5</v>
      </c>
      <c r="F245" s="93">
        <f t="shared" si="1"/>
        <v>34.44798202660013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16112.7</v>
      </c>
      <c r="E246" s="104">
        <f t="shared" si="46"/>
        <v>5550.5</v>
      </c>
      <c r="F246" s="93">
        <f t="shared" si="1"/>
        <v>34.44798202660013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16112.7</v>
      </c>
      <c r="E247" s="247">
        <v>5550.5</v>
      </c>
      <c r="F247" s="93">
        <f t="shared" si="1"/>
        <v>34.44798202660013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4029.54</v>
      </c>
      <c r="E255" s="247">
        <v>4147.43</v>
      </c>
      <c r="F255" s="93">
        <f t="shared" si="1"/>
        <v>102.92564411818719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10939.79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10939.79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4029.54</v>
      </c>
      <c r="E264" s="247">
        <v>4147.43</v>
      </c>
      <c r="F264" s="93">
        <f t="shared" si="50"/>
        <v>102.92564411818719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18671.37</v>
      </c>
      <c r="E265" s="247">
        <v>6232.44</v>
      </c>
      <c r="F265" s="93">
        <f t="shared" si="50"/>
        <v>33.379660946143744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18671.37</v>
      </c>
      <c r="E286" s="247">
        <v>6232.44</v>
      </c>
      <c r="F286" s="93">
        <f t="shared" si="50"/>
        <v>33.379660946143744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59493.120000000003</v>
      </c>
      <c r="E288" s="247">
        <v>73873.2</v>
      </c>
      <c r="F288" s="93">
        <f t="shared" si="50"/>
        <v>124.17099657910022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21" sqref="E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796542.65</v>
      </c>
      <c r="E114" s="81">
        <f t="shared" si="22"/>
        <v>959037.25</v>
      </c>
      <c r="F114" s="63">
        <f t="shared" si="1"/>
        <v>120.3999873704189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796542.65</v>
      </c>
      <c r="E118" s="81">
        <f t="shared" si="24"/>
        <v>959037.25</v>
      </c>
      <c r="F118" s="63">
        <f t="shared" si="1"/>
        <v>120.3999873704189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796542.65</v>
      </c>
      <c r="E120" s="249">
        <v>959037.25</v>
      </c>
      <c r="F120" s="63">
        <f t="shared" si="1"/>
        <v>120.3999873704189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796542.65</v>
      </c>
      <c r="E141" s="106">
        <f t="shared" si="28"/>
        <v>959037.25</v>
      </c>
      <c r="F141" s="82">
        <f t="shared" si="1"/>
        <v>120.3999873704189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6" workbookViewId="0">
      <selection activeCell="D26" sqref="D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16225.86</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16225.86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16225.86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16225.86</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4" sqref="D104"/>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59493.120000000003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978365.96000000008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965539.96000000008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833104.25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128785.57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66.48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306</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3277.66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12826</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963985.88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951159.88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817578.29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130031.45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66.48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306</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3177.66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12826</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73873.20000000007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73873.2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73873.2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12786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Melina Papesa</cp:lastModifiedBy>
  <cp:lastPrinted>2025-01-30T08:24:58Z</cp:lastPrinted>
  <dcterms:created xsi:type="dcterms:W3CDTF">2022-04-01T05:14:30Z</dcterms:created>
  <dcterms:modified xsi:type="dcterms:W3CDTF">2025-01-30T10:51:54Z</dcterms:modified>
</cp:coreProperties>
</file>